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572DE480-0ECC-4A53-AEA7-B031E1B0E625}" xr6:coauthVersionLast="47" xr6:coauthVersionMax="47" xr10:uidLastSave="{00000000-0000-0000-0000-000000000000}"/>
  <workbookProtection workbookAlgorithmName="SHA-512" workbookHashValue="zOXf5W1SwIgtoRH8Pu4iq38t+G82gUs+M4FXlnumfaGu2/063UvcWc60SEObyf12yur5XZG7yrtcz1w+h5mKEQ==" workbookSaltValue="MUwQ/AnZUfbR/FQDvGacE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6" i="36"/>
  <c r="U15" i="36" s="1"/>
  <c r="W6" i="36"/>
  <c r="BN9" i="36" s="1"/>
  <c r="X6" i="36"/>
  <c r="BS9" i="36" s="1"/>
  <c r="Y6" i="36"/>
  <c r="X15" i="36" s="1"/>
  <c r="Z6" i="36"/>
  <c r="Y15" i="36" s="1"/>
  <c r="BX9" i="36" l="1"/>
  <c r="CC9" i="36"/>
  <c r="V15" i="36"/>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<sst xmlns="http://schemas.openxmlformats.org/spreadsheetml/2006/main" count="148" uniqueCount="57">
  <si>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</si>
  <si>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</si>
  <si>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</si>
  <si>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</si>
  <si>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</si>
  <si>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</si>
  <si>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</si>
  <si>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</si>
  <si>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</si>
  <si>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</si>
  <si>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</si>
  <si>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</si>
  <si>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</si>
  <si>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</si>
  <si>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</si>
  <si>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</si>
  <si>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</si>
  <si>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</si>
  <si>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</si>
  <si>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</si>
  <si>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</si>
  <si>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</si>
  <si>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</si>
  <si>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</si>
  <si>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</si>
  <si>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</si>
  <si>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</si>
  <si>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</si>
  <si>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</si>
  <si>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</si>
  <si>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</si>
  <si>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</si>
  <si>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</si>
  <si>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</si>
  <si>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</si>
  <si>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</si>
  <si>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</si>
  <si>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</si>
  <si>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</si>
  <si>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</si>
  <si>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</si>
  <si>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</si>
  <si>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</si>
  <si>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</si>
  <si>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</si>
  <si>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</si>
  <si>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無人フォークリフト（ＡＧＦ）</t>
    <rPh sb="0" eb="2">
      <t>ムジン</t>
    </rPh>
    <phoneticPr fontId="1"/>
  </si>
  <si>
    <t>製造業</t>
  </si>
  <si>
    <t>建設業</t>
  </si>
  <si>
    <t>倉庫業</t>
  </si>
  <si>
    <t>卸売業</t>
  </si>
  <si>
    <t>2.すでに別の無人フォークリフト（ＡＧＦ）が行っている入出庫業務を今回申請する無人フォークリフトで行う</t>
  </si>
  <si>
    <t>2.すでに別の無人フォークリフト（ＡＧＦ）が行っている施工業務を今回申請する無人フォークリフトで行う</t>
  </si>
  <si>
    <t>2.すでに別の無人フォークリフト（ＡＧＦ）が行っている入出庫、出荷業務を今回申請する無人フォークリフトで行う</t>
  </si>
  <si>
    <t>1.事業所の従事者がフォークリフトで行っている入出庫業務を無人フォークリフト（ＡＧＦ）に置き換える</t>
  </si>
  <si>
    <t>1.事業所の従事者がフォークリフトで行っている施工業務を無人フォークリフト（ＡＧＦ）に置き換える</t>
  </si>
  <si>
    <t>1.事業所の従事者がフォークリフトで行っている入出庫、出荷業務を無人フォークリフト（ＡＧＦ）に置き換える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</si>
</sst>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建設業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NE/FqVl6VKS9Tlv8P8n2o03944lR3fUOHYoOvFzV8gVuzubeHaj2GTqrOvj63bnL72WfFsozAXw4q8TbQtWkWA==" saltValue="FIVo/g3R6wWgZRFReR0Bc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48</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建設業 - 2</v>
      </c>
      <c r="D9" s="99"/>
      <c r="E9" s="99"/>
      <c r="F9" s="99"/>
      <c r="G9" s="100"/>
      <c r="K9" s="95" t="str">
        <f>L5 &amp; " - " &amp; L$6</f>
        <v>製造業 - 1</v>
      </c>
      <c r="L9" s="96"/>
      <c r="M9" s="96"/>
      <c r="N9" s="96"/>
      <c r="O9" s="97"/>
      <c r="P9" s="98" t="str">
        <f>M5 &amp; " - " &amp; M$6</f>
        <v>建設業 - 2</v>
      </c>
      <c r="Q9" s="99"/>
      <c r="R9" s="99"/>
      <c r="S9" s="99"/>
      <c r="T9" s="100"/>
      <c r="U9" s="95" t="str">
        <f>N5 &amp; " - " &amp; N$6</f>
        <v>倉庫業 - 3</v>
      </c>
      <c r="V9" s="96"/>
      <c r="W9" s="96"/>
      <c r="X9" s="96"/>
      <c r="Y9" s="97"/>
      <c r="Z9" s="98" t="str">
        <f>O5 &amp; " - " &amp; O$6</f>
        <v>卸売業 - 4</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1.事業所の従事者がフォークリフトで行っている施工業務を無人フォークリフト（ＡＧＦ）に置き換える</v>
      </c>
      <c r="D11" s="38" t="str" cm="1">
        <f t="array" ref="D11">INDEX($K11:$CG11,($K$6-1)*5+2)&amp;""</f>
        <v>2.すでに別の無人フォークリフト（ＡＧＦ）が行っている施工業務を今回申請する無人フォークリフトで行う</v>
      </c>
      <c r="E11" s="38" t="str" cm="1">
        <f t="array" ref="E11">INDEX($K11:$CG11,($K$6-1)*5+3)&amp;""</f>
        <v/>
      </c>
      <c r="F11" s="38" t="str" cm="1">
        <f t="array" ref="F11">INDEX($K11:$CG11,($K$6-1)*5+4)&amp;""</f>
        <v/>
      </c>
      <c r="G11" s="39" t="str" cm="1">
        <f t="array" ref="G11">INDEX($K11:$CG11,($K$6-1)*5+5)&amp;""</f>
        <v/>
      </c>
      <c r="K11" s="48" t="s">
        <v>54</v>
      </c>
      <c r="L11" s="48" t="s">
        <v>51</v>
      </c>
      <c r="M11" s="49"/>
      <c r="N11" s="49"/>
      <c r="O11" s="49"/>
      <c r="P11" s="48" t="s">
        <v>55</v>
      </c>
      <c r="Q11" s="48" t="s">
        <v>52</v>
      </c>
      <c r="R11" s="49"/>
      <c r="S11" s="49"/>
      <c r="T11" s="49"/>
      <c r="U11" s="48" t="s">
        <v>56</v>
      </c>
      <c r="V11" s="48" t="s">
        <v>53</v>
      </c>
      <c r="W11" s="49"/>
      <c r="X11" s="49"/>
      <c r="Y11" s="49"/>
      <c r="Z11" s="58" t="str">
        <f>U11</f>
        <v>1.事業所の従事者がフォークリフトで行っている入出庫、出荷業務を無人フォークリフト（ＡＧＦ）に置き換える</v>
      </c>
      <c r="AA11" s="58" t="str">
        <f>V11</f>
        <v>2.すでに別の無人フォークリフト（ＡＧＦ）が行っている入出庫、出荷業務を今回申請する無人フォークリフトで行う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建設業 - 2</v>
      </c>
      <c r="D15" s="50"/>
      <c r="E15" s="50"/>
      <c r="F15" s="50"/>
      <c r="G15" s="26"/>
      <c r="H15" s="26"/>
      <c r="I15" s="26"/>
      <c r="J15" s="27"/>
      <c r="K15" s="32" t="str">
        <f t="shared" ref="K15:Y15" si="1">L5 &amp; " - " &amp; L$6</f>
        <v>製造業 - 1</v>
      </c>
      <c r="L15" s="34" t="str">
        <f t="shared" si="1"/>
        <v>建設業 - 2</v>
      </c>
      <c r="M15" s="55" t="str">
        <f t="shared" si="1"/>
        <v>倉庫業 - 3</v>
      </c>
      <c r="N15" s="34" t="str">
        <f t="shared" si="1"/>
        <v>卸売業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VnF0+aq5OxjIP6xIq3tdpij+iEGJ+b7hhNcn/HEQV8TSMUMYspqvYFdqB3XECafzUwA26tj2bnvL6mydaIhcxA==" saltValue="qbaiV1G2Xjk8b9JZUzCTxA=="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662EAA34-F24E-4044-86BE-1B8AF470C25E}"/>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2026-04-06T11:20:47Z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