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1946DAE4-3C13-4767-931B-768E625D26B3}" xr6:coauthVersionLast="47" xr6:coauthVersionMax="47" xr10:uidLastSave="{00000000-0000-0000-0000-000000000000}"/>
  <workbookProtection workbookAlgorithmName="SHA-512" workbookHashValue="Gt3LvclgArnVyeKU+R038/ClkaRo0Qkt1T0u9/FN5jHBR+wnae9StxIyESkOrzeEZT/zIz7BwYOZ17cPFQNc+Q==" workbookSaltValue="TY2ZTRKmHKAsbhqA/ZDBnw==" workbookSpinCount="100000" lockStructure="1"/>
  <bookViews>
    <workbookView xWindow="-9312" yWindow="-21528" windowWidth="22536" windowHeight="21420"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<sst xmlns="http://schemas.openxmlformats.org/spreadsheetml/2006/main" count="145" uniqueCount="54">
  <si>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</si>
  <si>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</si>
  <si>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</si>
  <si>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</si>
  <si>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</si>
  <si>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</si>
  <si>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</si>
  <si>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</si>
  <si>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</si>
  <si>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</si>
  <si>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</si>
  <si>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</si>
  <si>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</si>
  <si>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</si>
  <si>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</si>
  <si>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</si>
  <si>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</si>
  <si>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</si>
  <si>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</si>
  <si>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</si>
  <si>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</si>
  <si>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</si>
  <si>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</si>
  <si>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</si>
  <si>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</si>
  <si>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</si>
  <si>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</si>
  <si>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</si>
  <si>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</si>
  <si>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</si>
  <si>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</si>
  <si>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</si>
  <si>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</si>
  <si>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</si>
  <si>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</si>
  <si>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</si>
  <si>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</si>
  <si>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</si>
  <si>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</si>
  <si>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</si>
  <si>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</si>
  <si>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</si>
  <si>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</si>
  <si>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</si>
  <si>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</si>
  <si>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</si>
  <si>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バッテリー式階段運搬台車</t>
    <rPh sb="5" eb="6">
      <t>シキ</t>
    </rPh>
    <rPh sb="6" eb="8">
      <t>カイダン</t>
    </rPh>
    <rPh sb="8" eb="10">
      <t>ウンパン</t>
    </rPh>
    <rPh sb="10" eb="12">
      <t>ダイシャ</t>
    </rPh>
    <phoneticPr fontId="1"/>
  </si>
  <si>
    <t>建設業</t>
  </si>
  <si>
    <t>小売業</t>
  </si>
  <si>
    <t>運輸業</t>
  </si>
  <si>
    <t>1.事業所の従事者が人手やウィンチを用いて行っている施工業務（ウィンチ設置・運搬・撤去作業）をバッテリー式階段運搬台車に置き換える</t>
  </si>
  <si>
    <t>2.すでに別のバッテリー式階段運搬台車で行っている施工業務を今回申請するバッテリー式階段運搬台車で行う</t>
  </si>
  <si>
    <t>1.事業所の従事者が人手やウィンチを用いて行っている運送・運搬業務（ウィンチ設置・運搬・撤去作業）をバッテリー式階段運搬台車に置き換える</t>
  </si>
  <si>
    <t>2.すでに別のバッテリー式階段運搬台車で行っている運送・運搬業務を今回申請するバッテリー式階段運搬台車で行う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</si>
</sst>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46</v>
      </c>
      <c r="F5" s="75"/>
      <c r="G5" s="75"/>
      <c r="H5" s="75"/>
      <c r="I5" s="75"/>
      <c r="J5" s="76"/>
    </row>
    <row r="6" spans="2:16" ht="17.7" customHeight="1" x14ac:dyDescent="0.2">
      <c r="C6" s="72" t="s">
        <v>1</v>
      </c>
      <c r="D6" s="73"/>
      <c r="E6" s="77" t="str">
        <f>業種データ!K5</f>
        <v>建設業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66.599999999999994"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GSz+ReoysKgrtQACG07i3C6O0kZx1OMA+pDokWMooVXdaYFFpGlx4DZsVO34G3SSFTH1C1aYo+IYwCbX5NqpCg==" saltValue="QdHHmw6oPzAU5rUz+nhh5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47</v>
      </c>
      <c r="L5" s="30" t="s">
        <v>47</v>
      </c>
      <c r="M5" s="31" t="s">
        <v>48</v>
      </c>
      <c r="N5" s="31" t="s">
        <v>49</v>
      </c>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f t="shared" ref="M6:Z6" si="0">IF(M5&lt;&gt;"",COLUMN()-11,"")</f>
        <v>2</v>
      </c>
      <c r="N6" s="43">
        <f t="shared" si="0"/>
        <v>3</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建設業 - 1</v>
      </c>
      <c r="D9" s="101"/>
      <c r="E9" s="101"/>
      <c r="F9" s="101"/>
      <c r="G9" s="102"/>
      <c r="K9" s="96" t="str">
        <f>L5 &amp; " - " &amp; L$6</f>
        <v>建設業 - 1</v>
      </c>
      <c r="L9" s="97"/>
      <c r="M9" s="97"/>
      <c r="N9" s="97"/>
      <c r="O9" s="98"/>
      <c r="P9" s="100" t="str">
        <f>M5 &amp; " - " &amp; M$6</f>
        <v>小売業 - 2</v>
      </c>
      <c r="Q9" s="101"/>
      <c r="R9" s="101"/>
      <c r="S9" s="101"/>
      <c r="T9" s="102"/>
      <c r="U9" s="96" t="str">
        <f>N5 &amp; " - " &amp; N$6</f>
        <v>運輸業 - 3</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1.事業所の従事者が人手やウィンチを用いて行っている施工業務（ウィンチ設置・運搬・撤去作業）をバッテリー式階段運搬台車に置き換える</v>
      </c>
      <c r="D11" s="38" t="str" cm="1">
        <f t="array" ref="D11">INDEX($K11:$CG11,($K$6-1)*5+2)&amp;""</f>
        <v>2.すでに別のバッテリー式階段運搬台車で行っている施工業務を今回申請するバッテリー式階段運搬台車で行う</v>
      </c>
      <c r="E11" s="38" t="str" cm="1">
        <f t="array" ref="E11">INDEX($K11:$CG11,($K$6-1)*5+3)&amp;""</f>
        <v/>
      </c>
      <c r="F11" s="38" t="str" cm="1">
        <f t="array" ref="F11">INDEX($K11:$CG11,($K$6-1)*5+4)&amp;""</f>
        <v/>
      </c>
      <c r="G11" s="39" t="str" cm="1">
        <f t="array" ref="G11">INDEX($K11:$CG11,($K$6-1)*5+5)&amp;""</f>
        <v/>
      </c>
      <c r="K11" s="48" t="s">
        <v>50</v>
      </c>
      <c r="L11" s="48" t="s">
        <v>51</v>
      </c>
      <c r="M11" s="49"/>
      <c r="N11" s="49"/>
      <c r="O11" s="49"/>
      <c r="P11" s="48" t="s">
        <v>52</v>
      </c>
      <c r="Q11" s="48" t="s">
        <v>53</v>
      </c>
      <c r="R11" s="49"/>
      <c r="S11" s="49"/>
      <c r="T11" s="49"/>
      <c r="U11" s="58" t="str">
        <f>P11</f>
        <v>1.事業所の従事者が人手やウィンチを用いて行っている運送・運搬業務（ウィンチ設置・運搬・撤去作業）をバッテリー式階段運搬台車に置き換える</v>
      </c>
      <c r="V11" s="58" t="str">
        <f>Q11</f>
        <v>2.すでに別のバッテリー式階段運搬台車で行っている運送・運搬業務を今回申請するバッテリー式階段運搬台車で行う</v>
      </c>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建設業 - 1</v>
      </c>
      <c r="D15" s="50"/>
      <c r="E15" s="50"/>
      <c r="F15" s="50"/>
      <c r="G15" s="26"/>
      <c r="H15" s="26"/>
      <c r="I15" s="26"/>
      <c r="J15" s="27"/>
      <c r="K15" s="32" t="str">
        <f t="shared" ref="K15:Y15" si="1">L5 &amp; " - " &amp; L$6</f>
        <v>建設業 - 1</v>
      </c>
      <c r="L15" s="34" t="str">
        <f t="shared" si="1"/>
        <v>小売業 - 2</v>
      </c>
      <c r="M15" s="55" t="str">
        <f t="shared" si="1"/>
        <v>運輸業 - 3</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Q3d3dWEpXAArenTtkEiBMnJj6ZSXmsLHeCYZzyHEkH/CiyIF841nAlhIG4+yOO0xc9Kp1C+KfPuW70lr+Ww+KQ==" saltValue="hX4Jjpz4Si0tOWzEXlS/7w=="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307f33d5-412e-42f7-880e-964369499a37"/>
    <ds:schemaRef ds:uri="http://www.w3.org/XML/1998/namespac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2026-03-25T16:03:51Z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