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26EFA860-F839-43F9-916B-FBA80EF86EAF}" xr6:coauthVersionLast="47" xr6:coauthVersionMax="47" xr10:uidLastSave="{00000000-0000-0000-0000-000000000000}"/>
  <workbookProtection workbookAlgorithmName="SHA-512" workbookHashValue="AFGzFiGTHbcRSs4YKmW8wWXqye5stkgoAp2jpRuXyUCiBUGIKq5EDQuI8aaZDsnN/6dW7ON4xBt2sJy6hnhaaA==" workbookSaltValue="lVV66DRa7ZnGxNOUY4zoXA==" workbookSpinCount="100000" lockStructure="1"/>
  <bookViews>
    <workbookView xWindow="-6312" yWindow="-21240" windowWidth="22536" windowHeight="2142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<sst xmlns="http://schemas.openxmlformats.org/spreadsheetml/2006/main" count="145" uniqueCount="54">
  <si>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</si>
  <si>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</si>
  <si>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</si>
  <si>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</si>
  <si>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</si>
  <si>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</si>
  <si>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</si>
  <si>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</si>
  <si>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</si>
  <si>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</si>
  <si>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</si>
  <si>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</si>
  <si>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</si>
  <si>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</si>
  <si>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</si>
  <si>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</si>
  <si>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</si>
  <si>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</si>
  <si>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</si>
  <si>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</si>
  <si>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</si>
  <si>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</si>
  <si>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</si>
  <si>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</si>
  <si>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</si>
  <si>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</si>
  <si>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</si>
  <si>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</si>
  <si>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</si>
  <si>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</si>
  <si>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</si>
  <si>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</si>
  <si>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</si>
  <si>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</si>
  <si>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</si>
  <si>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</si>
  <si>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</si>
  <si>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</si>
  <si>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</si>
  <si>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</si>
  <si>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</si>
  <si>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</si>
  <si>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</si>
  <si>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</si>
  <si>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</si>
  <si>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</si>
  <si>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バッテリー式階段運搬台車</t>
    <rPh sb="5" eb="6">
      <t>シキ</t>
    </rPh>
    <rPh sb="6" eb="8">
      <t>カイダン</t>
    </rPh>
    <rPh sb="8" eb="10">
      <t>ウンパン</t>
    </rPh>
    <rPh sb="10" eb="12">
      <t>ダイシャ</t>
    </rPh>
    <phoneticPr fontId="1"/>
  </si>
  <si>
    <t>建設業</t>
  </si>
  <si>
    <t>小売業</t>
  </si>
  <si>
    <t>運輸業</t>
  </si>
  <si>
    <t>1.事業所の従事者が人手やウィンチを用いて行っている施工業務（ウィンチ設置・運搬・撤去作業）をバッテリー式階段運搬台車に置き換える</t>
  </si>
  <si>
    <t>2.すでに別のバッテリー式階段運搬台車で行っている施工業務を今回申請するバッテリー式階段運搬台車で行う</t>
  </si>
  <si>
    <t>1.事業所の従事者が人手やウィンチを用いて行っている運送・運搬業務（ウィンチ設置・運搬・撤去作業）をバッテリー式階段運搬台車に置き換える</t>
  </si>
  <si>
    <t>2.すでに別のバッテリー式階段運搬台車で行っている運送・運搬業務を今回申請するバッテリー式階段運搬台車で行う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</si>
</sst>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運輸業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6.59999999999999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DRVO/ltR4EMWqg6A6LgM+uWGhjxI1hlGLXbSaZ6eZd9Hd4wz15ZovdnGIjbn6jdK9utfSLnY58wfexexl4wrjQ==" saltValue="lo0v38DPP901VHZLBV2mx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49</v>
      </c>
      <c r="L5" s="30" t="s">
        <v>47</v>
      </c>
      <c r="M5" s="31" t="s">
        <v>48</v>
      </c>
      <c r="N5" s="31" t="s">
        <v>49</v>
      </c>
      <c r="O5" s="31"/>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運輸業 - 3</v>
      </c>
      <c r="D9" s="99"/>
      <c r="E9" s="99"/>
      <c r="F9" s="99"/>
      <c r="G9" s="100"/>
      <c r="K9" s="95" t="str">
        <f>L5 &amp; " - " &amp; L$6</f>
        <v>建設業 - 1</v>
      </c>
      <c r="L9" s="96"/>
      <c r="M9" s="96"/>
      <c r="N9" s="96"/>
      <c r="O9" s="97"/>
      <c r="P9" s="98" t="str">
        <f>M5 &amp; " - " &amp; M$6</f>
        <v>小売業 - 2</v>
      </c>
      <c r="Q9" s="99"/>
      <c r="R9" s="99"/>
      <c r="S9" s="99"/>
      <c r="T9" s="100"/>
      <c r="U9" s="95" t="str">
        <f>N5 &amp; " - " &amp; N$6</f>
        <v>運輸業 - 3</v>
      </c>
      <c r="V9" s="96"/>
      <c r="W9" s="96"/>
      <c r="X9" s="96"/>
      <c r="Y9" s="97"/>
      <c r="Z9" s="98" t="str">
        <f>O5 &amp; " - " &amp; O$6</f>
        <v xml:space="preserve"> - </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1.事業所の従事者が人手やウィンチを用いて行っている運送・運搬業務（ウィンチ設置・運搬・撤去作業）をバッテリー式階段運搬台車に置き換える</v>
      </c>
      <c r="D11" s="38" t="str" cm="1">
        <f t="array" ref="D11">INDEX($K11:$CG11,($K$6-1)*5+2)&amp;""</f>
        <v>2.すでに別のバッテリー式階段運搬台車で行っている運送・運搬業務を今回申請するバッテリー式階段運搬台車で行う</v>
      </c>
      <c r="E11" s="38" t="str" cm="1">
        <f t="array" ref="E11">INDEX($K11:$CG11,($K$6-1)*5+3)&amp;""</f>
        <v/>
      </c>
      <c r="F11" s="38" t="str" cm="1">
        <f t="array" ref="F11">INDEX($K11:$CG11,($K$6-1)*5+4)&amp;""</f>
        <v/>
      </c>
      <c r="G11" s="39" t="str" cm="1">
        <f t="array" ref="G11">INDEX($K11:$CG11,($K$6-1)*5+5)&amp;""</f>
        <v/>
      </c>
      <c r="K11" s="48" t="s">
        <v>50</v>
      </c>
      <c r="L11" s="48" t="s">
        <v>51</v>
      </c>
      <c r="M11" s="49"/>
      <c r="N11" s="49"/>
      <c r="O11" s="49"/>
      <c r="P11" s="48" t="s">
        <v>52</v>
      </c>
      <c r="Q11" s="48" t="s">
        <v>53</v>
      </c>
      <c r="R11" s="49"/>
      <c r="S11" s="49"/>
      <c r="T11" s="49"/>
      <c r="U11" s="58" t="str">
        <f>P11</f>
        <v>1.事業所の従事者が人手やウィンチを用いて行っている運送・運搬業務（ウィンチ設置・運搬・撤去作業）をバッテリー式階段運搬台車に置き換える</v>
      </c>
      <c r="V11" s="58" t="str">
        <f>Q11</f>
        <v>2.すでに別のバッテリー式階段運搬台車で行っている運送・運搬業務を今回申請するバッテリー式階段運搬台車で行う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運輸業 - 3</v>
      </c>
      <c r="D15" s="50"/>
      <c r="E15" s="50"/>
      <c r="F15" s="50"/>
      <c r="G15" s="26"/>
      <c r="H15" s="26"/>
      <c r="I15" s="26"/>
      <c r="J15" s="27"/>
      <c r="K15" s="32" t="str">
        <f t="shared" ref="K15:Y15" si="1">L5 &amp; " - " &amp; L$6</f>
        <v>建設業 - 1</v>
      </c>
      <c r="L15" s="34" t="str">
        <f t="shared" si="1"/>
        <v>小売業 - 2</v>
      </c>
      <c r="M15" s="55" t="str">
        <f t="shared" si="1"/>
        <v>運輸業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JuAFMtCUzLXWeoh225z4fO2d9Zs5ybcX/HLQCdvqUyYfNxFnfAr3RU4cMzrnMwDYeG/fUTR8RfhidacWa0ZSTQ==" saltValue="awRNLOlP6PHUx22dGAXq3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terms/"/>
    <ds:schemaRef ds:uri="5096ed87-1394-41ba-9857-c6b625d49cbd"/>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07f33d5-412e-42f7-880e-964369499a37"/>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2026-03-25T16:14:41Z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