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58C0BBB6-97B3-4484-A626-84FD3CD97307}" xr6:coauthVersionLast="47" xr6:coauthVersionMax="47" xr10:uidLastSave="{00000000-0000-0000-0000-000000000000}"/>
  <workbookProtection workbookAlgorithmName="SHA-512" workbookHashValue="8bwTuK0snpaz6gm76+B4dTrvuJi4KFJSE3r6Y3UDoqwkLJlFleTfiSoR0iinQswOQSNaToqCdQlh7ZmNy+w7Xg==" workbookSaltValue="WSc9A7UlFlIg/AgzHAFx1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<sst xmlns="http://schemas.openxmlformats.org/spreadsheetml/2006/main" count="116" uniqueCount="55">
  <si>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</si>
  <si>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</si>
  <si>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</si>
  <si>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</si>
  <si>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</si>
  <si>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</si>
  <si>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</si>
  <si>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</si>
  <si>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</si>
  <si>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</si>
  <si>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</si>
  <si>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</si>
  <si>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</si>
  <si>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</si>
  <si>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</si>
  <si>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</si>
  <si>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</si>
  <si>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</si>
  <si>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</si>
  <si>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</si>
  <si>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</si>
  <si>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</si>
  <si>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</si>
  <si>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</si>
  <si>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</si>
  <si>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</si>
  <si>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</si>
  <si>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</si>
  <si>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</si>
  <si>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</si>
  <si>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</si>
  <si>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</si>
  <si>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</si>
  <si>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</si>
  <si>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</si>
  <si>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</si>
  <si>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</si>
  <si>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</si>
  <si>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</si>
  <si>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</si>
  <si>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</si>
  <si>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</si>
  <si>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</si>
  <si>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</si>
  <si>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</si>
  <si>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r04</t>
    <phoneticPr fontId="1"/>
  </si>
  <si>
    <t>製造業</t>
  </si>
  <si>
    <t>段ボール箱製函機</t>
    <phoneticPr fontId="1"/>
  </si>
  <si>
    <t>倉庫業</t>
  </si>
  <si>
    <t>卸売業</t>
  </si>
  <si>
    <t>小売業</t>
  </si>
  <si>
    <t>1.事業所の従事者が人手で行っている加工・生産業務（段ボール箱製函作業）を段ボール箱製函機に置き換える</t>
  </si>
  <si>
    <t>2.すでに別の段ボール箱製函機が行っている加工・生産業務（段ボール箱製函作業）を今回申請する段ボール箱製函機で行う</t>
  </si>
  <si>
    <t>1.事業所の従事者が人手で行っている出荷業務（段ボール箱製函作業）を段ボール箱製函機に置き換える</t>
  </si>
  <si>
    <t>2.すでに別の段ボール箱製函機が行っている出荷業務（段ボール箱製函作業）を今回申請する段ボール箱製函機で行う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</si>
</sst>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45</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小売業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65.400000000000006"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44</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VJdmzr3CAdi9A4oyaLl6xhs2qpQrymQZLW6sHBS9RSERVHXRCe9EhpKkecgs5L8OoyzzGLR8RO8brxBRiA3Bfg==" saltValue="0N+WJT9rKHFsUq1eUMsYw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50</v>
      </c>
      <c r="L5" s="30" t="s">
        <v>46</v>
      </c>
      <c r="M5" s="31" t="s">
        <v>48</v>
      </c>
      <c r="N5" s="31" t="s">
        <v>49</v>
      </c>
      <c r="O5" s="31" t="s">
        <v>50</v>
      </c>
      <c r="P5" s="31"/>
      <c r="Q5" s="31"/>
      <c r="R5" s="31"/>
      <c r="S5" s="31"/>
      <c r="T5" s="31"/>
      <c r="U5" s="31"/>
      <c r="V5" s="29"/>
      <c r="W5" s="29"/>
      <c r="X5" s="29"/>
      <c r="Y5" s="29"/>
      <c r="Z5" s="29"/>
      <c r="AA5" s="29"/>
      <c r="AB5" s="29"/>
      <c r="AC5" s="29"/>
      <c r="AD5" s="29"/>
      <c r="AE5" s="29"/>
    </row>
    <row r="6" spans="1:60" ht="17.7" customHeight="1" thickBot="1" x14ac:dyDescent="0.25">
      <c r="K6" s="38">
        <f>HLOOKUP(K5,L5:AE6,2,FALSE)</f>
        <v>4</v>
      </c>
      <c r="L6" s="42">
        <f>IF(L5&lt;&gt;"",COLUMN()-11,"")</f>
        <v>1</v>
      </c>
      <c r="M6" s="43">
        <f t="shared" ref="M6:U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小売業 - 4</v>
      </c>
      <c r="D9" s="102"/>
      <c r="E9" s="102"/>
      <c r="F9" s="102"/>
      <c r="G9" s="103"/>
      <c r="K9" s="97" t="str">
        <f>L5 &amp; " - " &amp; L$6</f>
        <v>製造業 - 1</v>
      </c>
      <c r="L9" s="98"/>
      <c r="M9" s="98"/>
      <c r="N9" s="98"/>
      <c r="O9" s="99"/>
      <c r="P9" s="101" t="str">
        <f>M5 &amp; " - " &amp; M$6</f>
        <v>倉庫業 - 2</v>
      </c>
      <c r="Q9" s="102"/>
      <c r="R9" s="102"/>
      <c r="S9" s="102"/>
      <c r="T9" s="103"/>
      <c r="U9" s="97" t="str">
        <f>N5 &amp; " - " &amp; N$6</f>
        <v>卸売業 - 3</v>
      </c>
      <c r="V9" s="98"/>
      <c r="W9" s="98"/>
      <c r="X9" s="98"/>
      <c r="Y9" s="99"/>
      <c r="Z9" s="101" t="str">
        <f>O5 &amp; " - " &amp; O$6</f>
        <v>小売業 - 4</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1.事業所の従事者が人手で行っている出荷業務（段ボール箱製函作業）を段ボール箱製函機に置き換える</v>
      </c>
      <c r="D11" s="38" t="str" cm="1">
        <f t="array" ref="D11">INDEX($K11:$BH11,($K$6-1)*5+2)&amp;""</f>
        <v>2.すでに別の段ボール箱製函機が行っている出荷業務（段ボール箱製函作業）を今回申請する段ボール箱製函機で行う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1.事業所の従事者が人手で行っている出荷業務（段ボール箱製函作業）を段ボール箱製函機に置き換える</v>
      </c>
      <c r="V11" s="59" t="str">
        <f>$Q11</f>
        <v>2.すでに別の段ボール箱製函機が行っている出荷業務（段ボール箱製函作業）を今回申請する段ボール箱製函機で行う</v>
      </c>
      <c r="W11" s="49"/>
      <c r="X11" s="49"/>
      <c r="Y11" s="49"/>
      <c r="Z11" s="59" t="str">
        <f>$P11</f>
        <v>1.事業所の従事者が人手で行っている出荷業務（段ボール箱製函作業）を段ボール箱製函機に置き換える</v>
      </c>
      <c r="AA11" s="59" t="str">
        <f>$Q11</f>
        <v>2.すでに別の段ボール箱製函機が行っている出荷業務（段ボール箱製函作業）を今回申請する段ボール箱製函機で行う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小売業 - 4</v>
      </c>
      <c r="D15" s="50"/>
      <c r="E15" s="50"/>
      <c r="F15" s="50"/>
      <c r="G15" s="26"/>
      <c r="H15" s="26"/>
      <c r="I15" s="26"/>
      <c r="J15" s="27"/>
      <c r="K15" s="32" t="str">
        <f t="shared" ref="K15:T15" si="1">L5 &amp; " - " &amp; L$6</f>
        <v>製造業 - 1</v>
      </c>
      <c r="L15" s="34" t="str">
        <f t="shared" si="1"/>
        <v>倉庫業 - 2</v>
      </c>
      <c r="M15" s="55" t="str">
        <f t="shared" si="1"/>
        <v>卸売業 - 3</v>
      </c>
      <c r="N15" s="34" t="str">
        <f t="shared" si="1"/>
        <v>小売業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Di+2Zo6L7Fgo0312ch/KFEYvU3n+V1fjRVl1tQkDlXd6wWUmiOonwwu19BNJOUAi38RY7aDCpyQnB4iiZwdmTQ==" saltValue="ahtWhchg2WP78a7u9Bk6t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be658f6bb0653804eb795cd8b3e36c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6d4f257fa53174500b1abc742b5a1c92"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52BF55AA-25B1-42D6-9499-B8360CFFCA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5096ed87-1394-41ba-9857-c6b625d49cbd"/>
    <ds:schemaRef ds:uri="307f33d5-412e-42f7-880e-964369499a37"/>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2025-11-17T10:32:21Z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