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0D8C66F8-646F-4A73-91D6-C49DD38EB936}" xr6:coauthVersionLast="47" xr6:coauthVersionMax="47" xr10:uidLastSave="{00000000-0000-0000-0000-000000000000}"/>
  <workbookProtection workbookAlgorithmName="SHA-512" workbookHashValue="A2Wg3gADbdZTvGH5QMMjhLV1UxnlYwKCaV1gB74Em+PmOIaBN3BKEwFDcb6aqWfgRM5tvs9Ofy5FF1la+wIlBA==" workbookSaltValue="BVgMg+tyBY4LGb1qAialRQ==" workbookSpinCount="100000" lockStructure="1"/>
  <bookViews>
    <workbookView xWindow="768" yWindow="768"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<sst xmlns="http://schemas.openxmlformats.org/spreadsheetml/2006/main" count="136" uniqueCount="61">
  <si>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</si>
  <si>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</si>
  <si>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</si>
  <si>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</si>
  <si>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</si>
  <si>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</si>
  <si>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</si>
  <si>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</si>
  <si>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</si>
  <si>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</si>
  <si>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</si>
  <si>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</si>
  <si>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</si>
  <si>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</si>
  <si>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</si>
  <si>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</si>
  <si>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</si>
  <si>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</si>
  <si>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</si>
  <si>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</si>
  <si>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</si>
  <si>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</si>
  <si>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</si>
  <si>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</si>
  <si>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</si>
  <si>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</si>
  <si>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</si>
  <si>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</si>
  <si>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</si>
  <si>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</si>
  <si>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</si>
  <si>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</si>
  <si>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</si>
  <si>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</si>
  <si>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</si>
  <si>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</si>
  <si>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</si>
  <si>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</si>
  <si>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</si>
  <si>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</si>
  <si>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</si>
  <si>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</si>
  <si>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</si>
  <si>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</si>
  <si>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丁合機</t>
    <rPh sb="0" eb="3">
      <t>チョウアイキ</t>
    </rPh>
    <phoneticPr fontId="1"/>
  </si>
  <si>
    <t>製品を導入することで、新たに追加される機能・性能はどれか。（複数選択可）</t>
    <phoneticPr fontId="1"/>
  </si>
  <si>
    <t>製造業</t>
  </si>
  <si>
    <t>倉庫業</t>
  </si>
  <si>
    <t>卸売業</t>
  </si>
  <si>
    <t>小売業</t>
  </si>
  <si>
    <t>その他の事業サービス業</t>
  </si>
  <si>
    <t>1.事業所の従事者が行っている加工・生産業務を丁合機に置き換える</t>
  </si>
  <si>
    <t>2.すでに別の丁合機が行っている加工・生産業務を今回申請する丁合機で行う</t>
  </si>
  <si>
    <t>1.事業所の従事者が行っている梱包・加工、出荷業務を丁合機に置き換える</t>
  </si>
  <si>
    <t>2.すでに別の丁合機が行っている梱包・加工、出荷業務を今回申請する丁合機で行う</t>
  </si>
  <si>
    <t>1.事業所の従事者が行っている販売・納品業務を丁合機に置き換える</t>
  </si>
  <si>
    <t>2.すでに別の丁合機が行っている販売・納品業務を今回申請する丁合機で行う</t>
  </si>
  <si>
    <t>高速丁合機能</t>
  </si>
  <si>
    <t>大容量給紙搭載機能</t>
  </si>
  <si>
    <t>Ａ４横本（小口３１５mm)以上の機械丁合</t>
  </si>
  <si>
    <t>r04.01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</si>
</sst>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49</xdr:row>
      <xdr:rowOff>60960</xdr:rowOff>
    </xdr:to>
    <xdr:sp macro="" textlink="">
      <xdr:nvSpPr>
        <xdr:cNvPr id="3" name="正方形/長方形 2">
          <a:extLst>
            <a:ext uri="{FF2B5EF4-FFF2-40B4-BE49-F238E27FC236}">
              <a16:creationId xmlns:a16="http://schemas.microsoft.com/office/drawing/2014/main" id="{5C564675-36EB-47CE-B62A-8421A5EC6224}"/>
            </a:ext>
          </a:extLst>
        </xdr:cNvPr>
        <xdr:cNvSpPr/>
      </xdr:nvSpPr>
      <xdr:spPr>
        <a:xfrm>
          <a:off x="8161020" y="4937760"/>
          <a:ext cx="3752849" cy="496062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高速丁合機能 ：</a:t>
          </a:r>
          <a:r>
            <a:rPr lang="ja-JP" altLang="en-US" sz="1000">
              <a:solidFill>
                <a:sysClr val="windowText" lastClr="000000"/>
              </a:solidFill>
              <a:effectLst/>
              <a:latin typeface="+mn-ea"/>
              <a:ea typeface="+mn-ea"/>
              <a:cs typeface="+mn-cs"/>
            </a:rPr>
            <a:t>従来機に対して、高速丁合を可能とする機能</a:t>
          </a:r>
        </a:p>
        <a:p>
          <a:pPr algn="l"/>
          <a:endParaRPr lang="ja-JP" altLang="en-US" sz="500">
            <a:solidFill>
              <a:sysClr val="windowText" lastClr="000000"/>
            </a:solidFill>
            <a:effectLst/>
            <a:latin typeface="+mn-ea"/>
            <a:ea typeface="+mn-ea"/>
            <a:cs typeface="+mn-cs"/>
          </a:endParaRPr>
        </a:p>
        <a:p>
          <a:pPr algn="l"/>
          <a:r>
            <a:rPr lang="ja-JP" altLang="en-US" sz="1000">
              <a:solidFill>
                <a:sysClr val="windowText" lastClr="000000"/>
              </a:solidFill>
              <a:effectLst/>
              <a:latin typeface="+mn-ea"/>
              <a:ea typeface="+mn-ea"/>
              <a:cs typeface="+mn-cs"/>
            </a:rPr>
            <a:t>①高速丁合機能の定義（横型丁合機）</a:t>
          </a:r>
        </a:p>
        <a:p>
          <a:pPr algn="l"/>
          <a:r>
            <a:rPr lang="ja-JP" altLang="en-US" sz="1000">
              <a:solidFill>
                <a:sysClr val="windowText" lastClr="000000"/>
              </a:solidFill>
              <a:effectLst/>
              <a:latin typeface="+mn-ea"/>
              <a:ea typeface="+mn-ea"/>
              <a:cs typeface="+mn-cs"/>
            </a:rPr>
            <a:t>　・丁合速度１５０セット</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分（１段当たり１５０枚</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分）以上</a:t>
          </a:r>
        </a:p>
        <a:p>
          <a:pPr algn="l"/>
          <a:r>
            <a:rPr lang="ja-JP" altLang="en-US" sz="1000">
              <a:solidFill>
                <a:sysClr val="windowText" lastClr="000000"/>
              </a:solidFill>
              <a:effectLst/>
              <a:latin typeface="+mn-ea"/>
              <a:ea typeface="+mn-ea"/>
              <a:cs typeface="+mn-cs"/>
            </a:rPr>
            <a:t>　　１２５セット</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　以下の横型丁合機を置き換え導入対象とする。</a:t>
          </a:r>
        </a:p>
        <a:p>
          <a:pPr algn="l"/>
          <a:endParaRPr lang="ja-JP" altLang="en-US" sz="500">
            <a:solidFill>
              <a:sysClr val="windowText" lastClr="000000"/>
            </a:solidFill>
            <a:effectLst/>
            <a:latin typeface="+mn-ea"/>
            <a:ea typeface="+mn-ea"/>
            <a:cs typeface="+mn-cs"/>
          </a:endParaRPr>
        </a:p>
        <a:p>
          <a:pPr algn="l"/>
          <a:r>
            <a:rPr lang="ja-JP" altLang="en-US" sz="1000">
              <a:solidFill>
                <a:sysClr val="windowText" lastClr="000000"/>
              </a:solidFill>
              <a:effectLst/>
              <a:latin typeface="+mn-ea"/>
              <a:ea typeface="+mn-ea"/>
              <a:cs typeface="+mn-cs"/>
            </a:rPr>
            <a:t>②高速丁合機能の定義（縦型小型機：１０段未満）</a:t>
          </a:r>
        </a:p>
        <a:p>
          <a:pPr algn="l"/>
          <a:r>
            <a:rPr lang="ja-JP" altLang="en-US" sz="1000">
              <a:solidFill>
                <a:sysClr val="windowText" lastClr="000000"/>
              </a:solidFill>
              <a:effectLst/>
              <a:latin typeface="+mn-ea"/>
              <a:ea typeface="+mn-ea"/>
              <a:cs typeface="+mn-cs"/>
            </a:rPr>
            <a:t>　・丁合速度５０セット</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分（１段当たり５０枚</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分）以上</a:t>
          </a:r>
        </a:p>
        <a:p>
          <a:pPr algn="l"/>
          <a:r>
            <a:rPr lang="ja-JP" altLang="en-US" sz="1000">
              <a:solidFill>
                <a:sysClr val="windowText" lastClr="000000"/>
              </a:solidFill>
              <a:effectLst/>
              <a:latin typeface="+mn-ea"/>
              <a:ea typeface="+mn-ea"/>
              <a:cs typeface="+mn-cs"/>
            </a:rPr>
            <a:t>　　４１セット</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　以下の縦型小型機を置き換え導入対象とする。</a:t>
          </a:r>
        </a:p>
        <a:p>
          <a:pPr algn="l"/>
          <a:endParaRPr lang="ja-JP" altLang="en-US" sz="500">
            <a:solidFill>
              <a:sysClr val="windowText" lastClr="000000"/>
            </a:solidFill>
            <a:effectLst/>
            <a:latin typeface="+mn-ea"/>
            <a:ea typeface="+mn-ea"/>
            <a:cs typeface="+mn-cs"/>
          </a:endParaRPr>
        </a:p>
        <a:p>
          <a:pPr algn="l"/>
          <a:r>
            <a:rPr lang="ja-JP" altLang="en-US" sz="1000">
              <a:solidFill>
                <a:sysClr val="windowText" lastClr="000000"/>
              </a:solidFill>
              <a:effectLst/>
              <a:latin typeface="+mn-ea"/>
              <a:ea typeface="+mn-ea"/>
              <a:cs typeface="+mn-cs"/>
            </a:rPr>
            <a:t>③高速丁合機能の定義（縦型中・大型機：１０段以上）</a:t>
          </a:r>
        </a:p>
        <a:p>
          <a:pPr algn="l"/>
          <a:r>
            <a:rPr lang="ja-JP" altLang="en-US" sz="1000">
              <a:solidFill>
                <a:sysClr val="windowText" lastClr="000000"/>
              </a:solidFill>
              <a:effectLst/>
              <a:latin typeface="+mn-ea"/>
              <a:ea typeface="+mn-ea"/>
              <a:cs typeface="+mn-cs"/>
            </a:rPr>
            <a:t>　・丁合速度１８０セット</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分（１段当たり１８０枚</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分）以上</a:t>
          </a:r>
        </a:p>
        <a:p>
          <a:pPr algn="l"/>
          <a:r>
            <a:rPr lang="ja-JP" altLang="en-US" sz="1000">
              <a:solidFill>
                <a:sysClr val="windowText" lastClr="000000"/>
              </a:solidFill>
              <a:effectLst/>
              <a:latin typeface="+mn-ea"/>
              <a:ea typeface="+mn-ea"/>
              <a:cs typeface="+mn-cs"/>
            </a:rPr>
            <a:t>　　１５０セット</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分　以下の縦型中・大型機を置き換え導入対象とする。</a:t>
          </a:r>
          <a:endParaRPr lang="en-US" altLang="ja-JP" sz="1000">
            <a:solidFill>
              <a:sysClr val="windowText" lastClr="000000"/>
            </a:solidFill>
            <a:effectLst/>
            <a:latin typeface="+mn-ea"/>
            <a:ea typeface="+mn-ea"/>
            <a:cs typeface="+mn-cs"/>
          </a:endParaRPr>
        </a:p>
        <a:p>
          <a:pPr algn="l"/>
          <a:endParaRPr kumimoji="1" lang="en-US" altLang="ja-JP" sz="10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大容量給紙搭載機能 ：</a:t>
          </a:r>
          <a:r>
            <a:rPr lang="ja-JP" altLang="en-US" sz="1000" b="0" i="0" u="none" strike="noStrike">
              <a:solidFill>
                <a:sysClr val="windowText" lastClr="000000"/>
              </a:solidFill>
              <a:effectLst/>
              <a:latin typeface="+mn-lt"/>
              <a:ea typeface="+mn-ea"/>
              <a:cs typeface="+mn-cs"/>
            </a:rPr>
            <a:t>丁合機の各段には、それぞれ違う印刷済み用紙を積載するが、１段当たりの積載量が増加する事により、用紙積み作業回数の削減を可能とする。</a:t>
          </a:r>
        </a:p>
        <a:p>
          <a:pPr algn="l"/>
          <a:r>
            <a:rPr lang="ja-JP" altLang="en-US" sz="1000" b="0" i="0" u="none" strike="noStrike">
              <a:solidFill>
                <a:sysClr val="windowText" lastClr="000000"/>
              </a:solidFill>
              <a:effectLst/>
              <a:latin typeface="+mn-lt"/>
              <a:ea typeface="+mn-ea"/>
              <a:cs typeface="+mn-cs"/>
            </a:rPr>
            <a:t>大容量給紙搭載機能の定義：１段当たりの最大精機裁量６６㎜以上</a:t>
          </a:r>
        </a:p>
        <a:p>
          <a:pPr algn="l"/>
          <a:endParaRPr lang="ja-JP" altLang="en-US" sz="500" b="0" i="0" u="none" strike="noStrike">
            <a:solidFill>
              <a:sysClr val="windowText" lastClr="000000"/>
            </a:solidFill>
            <a:effectLst/>
            <a:latin typeface="+mn-lt"/>
            <a:ea typeface="+mn-ea"/>
            <a:cs typeface="+mn-cs"/>
          </a:endParaRPr>
        </a:p>
        <a:p>
          <a:pPr algn="l"/>
          <a:r>
            <a:rPr lang="ja-JP" altLang="en-US" sz="1000" b="0" i="0" u="none" strike="noStrike">
              <a:solidFill>
                <a:sysClr val="windowText" lastClr="000000"/>
              </a:solidFill>
              <a:effectLst/>
              <a:latin typeface="+mn-lt"/>
              <a:ea typeface="+mn-ea"/>
              <a:cs typeface="+mn-cs"/>
            </a:rPr>
            <a:t>１段当たりの最大精機裁量５５</a:t>
          </a:r>
          <a:r>
            <a:rPr lang="en-US" altLang="ja-JP" sz="1000" b="0" i="0" u="none" strike="noStrike">
              <a:solidFill>
                <a:sysClr val="windowText" lastClr="000000"/>
              </a:solidFill>
              <a:effectLst/>
              <a:latin typeface="+mn-lt"/>
              <a:ea typeface="+mn-ea"/>
              <a:cs typeface="+mn-cs"/>
            </a:rPr>
            <a:t>mm</a:t>
          </a:r>
          <a:r>
            <a:rPr lang="ja-JP" altLang="en-US" sz="1000" b="0" i="0" u="none" strike="noStrike">
              <a:solidFill>
                <a:sysClr val="windowText" lastClr="000000"/>
              </a:solidFill>
              <a:effectLst/>
              <a:latin typeface="+mn-lt"/>
              <a:ea typeface="+mn-ea"/>
              <a:cs typeface="+mn-cs"/>
            </a:rPr>
            <a:t>以下を置き換え導入対象とする。</a:t>
          </a:r>
          <a:endParaRPr lang="en-US" altLang="ja-JP" sz="500" b="0" i="0" u="none" strike="noStrike">
            <a:solidFill>
              <a:sysClr val="windowText" lastClr="000000"/>
            </a:solidFill>
            <a:effectLst/>
            <a:latin typeface="+mn-lt"/>
            <a:ea typeface="+mn-ea"/>
            <a:cs typeface="+mn-cs"/>
          </a:endParaRPr>
        </a:p>
        <a:p>
          <a:pPr algn="l"/>
          <a:endParaRPr lang="en-US" altLang="ja-JP" sz="1000" b="0" i="0" u="none" strike="noStrike">
            <a:solidFill>
              <a:sysClr val="windowText" lastClr="000000"/>
            </a:solidFill>
            <a:effectLst/>
            <a:latin typeface="+mn-lt"/>
            <a:ea typeface="+mn-ea"/>
            <a:cs typeface="+mn-cs"/>
          </a:endParaRPr>
        </a:p>
        <a:p>
          <a:pPr algn="l"/>
          <a:r>
            <a:rPr lang="ja-JP" altLang="en-US" sz="1000" b="1" i="0" u="none" strike="noStrike">
              <a:solidFill>
                <a:sysClr val="windowText" lastClr="000000"/>
              </a:solidFill>
              <a:effectLst/>
              <a:latin typeface="+mn-lt"/>
              <a:ea typeface="+mn-ea"/>
              <a:cs typeface="+mn-cs"/>
            </a:rPr>
            <a:t>Ａ４横本（小口３１５</a:t>
          </a:r>
          <a:r>
            <a:rPr lang="en-US" altLang="ja-JP" sz="1000" b="1" i="0" u="none" strike="noStrike">
              <a:solidFill>
                <a:sysClr val="windowText" lastClr="000000"/>
              </a:solidFill>
              <a:effectLst/>
              <a:latin typeface="+mn-lt"/>
              <a:ea typeface="+mn-ea"/>
              <a:cs typeface="+mn-cs"/>
            </a:rPr>
            <a:t>mm)</a:t>
          </a:r>
          <a:r>
            <a:rPr lang="ja-JP" altLang="en-US" sz="1000" b="1" i="0" u="none" strike="noStrike">
              <a:solidFill>
                <a:sysClr val="windowText" lastClr="000000"/>
              </a:solidFill>
              <a:effectLst/>
              <a:latin typeface="+mn-lt"/>
              <a:ea typeface="+mn-ea"/>
              <a:cs typeface="+mn-cs"/>
            </a:rPr>
            <a:t>以上の機械丁合 ：</a:t>
          </a:r>
          <a:r>
            <a:rPr lang="ja-JP" altLang="en-US" sz="1000" b="0" i="0" u="none" strike="noStrike">
              <a:solidFill>
                <a:sysClr val="windowText" lastClr="000000"/>
              </a:solidFill>
              <a:effectLst/>
              <a:latin typeface="+mn-lt"/>
              <a:ea typeface="+mn-ea"/>
              <a:cs typeface="+mn-cs"/>
            </a:rPr>
            <a:t>折丁サイズ Ａ４横本（小口３１５</a:t>
          </a:r>
          <a:r>
            <a:rPr lang="en-US" altLang="ja-JP" sz="1000" b="0" i="0" u="none" strike="noStrike">
              <a:solidFill>
                <a:sysClr val="windowText" lastClr="000000"/>
              </a:solidFill>
              <a:effectLst/>
              <a:latin typeface="+mn-lt"/>
              <a:ea typeface="+mn-ea"/>
              <a:cs typeface="+mn-cs"/>
            </a:rPr>
            <a:t>mm)</a:t>
          </a:r>
          <a:r>
            <a:rPr lang="ja-JP" altLang="en-US" sz="1000" b="0" i="0" u="none" strike="noStrike">
              <a:solidFill>
                <a:sysClr val="windowText" lastClr="000000"/>
              </a:solidFill>
              <a:effectLst/>
              <a:latin typeface="+mn-lt"/>
              <a:ea typeface="+mn-ea"/>
              <a:cs typeface="+mn-cs"/>
            </a:rPr>
            <a:t>以上の機械丁合機能</a:t>
          </a:r>
        </a:p>
        <a:p>
          <a:pPr algn="l"/>
          <a:endParaRPr lang="ja-JP" altLang="en-US" sz="500" b="0" i="0" u="none" strike="noStrike">
            <a:solidFill>
              <a:sysClr val="windowText" lastClr="000000"/>
            </a:solidFill>
            <a:effectLst/>
            <a:latin typeface="+mn-lt"/>
            <a:ea typeface="+mn-ea"/>
            <a:cs typeface="+mn-cs"/>
          </a:endParaRPr>
        </a:p>
        <a:p>
          <a:pPr algn="l"/>
          <a:r>
            <a:rPr lang="ja-JP" altLang="en-US" sz="1000" b="0" i="0" u="none" strike="noStrike">
              <a:solidFill>
                <a:sysClr val="windowText" lastClr="000000"/>
              </a:solidFill>
              <a:effectLst/>
              <a:latin typeface="+mn-lt"/>
              <a:ea typeface="+mn-ea"/>
              <a:cs typeface="+mn-cs"/>
            </a:rPr>
            <a:t>最大対応幅２９７</a:t>
          </a:r>
          <a:r>
            <a:rPr lang="en-US" altLang="ja-JP" sz="1000" b="0" i="0" u="none" strike="noStrike">
              <a:solidFill>
                <a:sysClr val="windowText" lastClr="000000"/>
              </a:solidFill>
              <a:effectLst/>
              <a:latin typeface="+mn-lt"/>
              <a:ea typeface="+mn-ea"/>
              <a:cs typeface="+mn-cs"/>
            </a:rPr>
            <a:t>mm</a:t>
          </a:r>
          <a:r>
            <a:rPr lang="ja-JP" altLang="en-US" sz="1000" b="0" i="0" u="none" strike="noStrike">
              <a:solidFill>
                <a:sysClr val="windowText" lastClr="000000"/>
              </a:solidFill>
              <a:effectLst/>
              <a:latin typeface="+mn-lt"/>
              <a:ea typeface="+mn-ea"/>
              <a:cs typeface="+mn-cs"/>
            </a:rPr>
            <a:t>以下の機器を置き換え導入の対象とする。</a:t>
          </a:r>
          <a:endParaRPr lang="en-US" altLang="ja-JP" sz="1000" b="0" i="0" u="none" strike="noStrike">
            <a:solidFill>
              <a:sysClr val="windowText" lastClr="00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0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60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44</v>
      </c>
      <c r="F5" s="76"/>
      <c r="G5" s="76"/>
      <c r="H5" s="76"/>
      <c r="I5" s="76"/>
      <c r="J5" s="77"/>
    </row>
    <row r="6" spans="2:16" ht="17.7" customHeight="1">
      <c r="C6" s="73" t="s">
        <v>1</v>
      </c>
      <c r="D6" s="74"/>
      <c r="E6" s="78" t="str">
        <f>業種データ!K5</f>
        <v>その他の事業サービス業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53.4" customHeight="1">
      <c r="C15" s="68" t="s">
        <v>12</v>
      </c>
      <c r="D15" s="69"/>
      <c r="E15" s="70"/>
      <c r="F15" s="71"/>
      <c r="G15" s="71"/>
      <c r="H15" s="71"/>
      <c r="I15" s="71"/>
      <c r="J15" s="72"/>
      <c r="M15" s="5" t="s">
        <v>20</v>
      </c>
    </row>
    <row r="16" spans="2:16" ht="17.7" customHeight="1">
      <c r="D16" s="6"/>
      <c r="M16" s="19"/>
    </row>
    <row r="17" spans="2:14" ht="17.7" customHeight="1">
      <c r="B17" t="s">
        <v>34</v>
      </c>
      <c r="D17" s="6"/>
      <c r="M17" s="19"/>
    </row>
    <row r="18" spans="2:14" ht="27.6" customHeight="1">
      <c r="C18" s="93" t="s">
        <v>45</v>
      </c>
      <c r="D18" s="93"/>
      <c r="E18" s="93"/>
      <c r="F18" s="93"/>
      <c r="G18" s="93"/>
      <c r="H18" s="93"/>
      <c r="I18" s="93"/>
      <c r="J18" s="93"/>
      <c r="M18" s="19"/>
    </row>
    <row r="19" spans="2:14" ht="21.45" customHeight="1">
      <c r="B19" s="7"/>
      <c r="C19" s="53"/>
      <c r="D19" s="92" t="str">
        <f>業種データ!C17</f>
        <v>高速丁合機能</v>
      </c>
      <c r="E19" s="92"/>
      <c r="F19" s="92"/>
      <c r="G19" s="92"/>
      <c r="H19" s="92"/>
      <c r="I19" s="92"/>
      <c r="J19" s="92"/>
      <c r="K19" s="52"/>
      <c r="M19" s="2" t="b">
        <v>0</v>
      </c>
      <c r="N19" s="54" t="b">
        <f>IF(AND(D19&lt;&gt;"",M19=TRUE),TRUE,FALSE)</f>
        <v>0</v>
      </c>
    </row>
    <row r="20" spans="2:14" ht="21.45" customHeight="1">
      <c r="B20" s="7"/>
      <c r="C20" s="53"/>
      <c r="D20" s="92" t="str">
        <f>業種データ!C18</f>
        <v>大容量給紙搭載機能</v>
      </c>
      <c r="E20" s="92"/>
      <c r="F20" s="92"/>
      <c r="G20" s="92"/>
      <c r="H20" s="92"/>
      <c r="I20" s="92"/>
      <c r="J20" s="92"/>
      <c r="K20" s="52"/>
      <c r="M20" s="2" t="b">
        <v>0</v>
      </c>
      <c r="N20" s="54" t="b">
        <f t="shared" ref="N20:N21" si="0">IF(AND(D20&lt;&gt;"",M20=TRUE),TRUE,FALSE)</f>
        <v>0</v>
      </c>
    </row>
    <row r="21" spans="2:14" ht="21.45" customHeight="1">
      <c r="B21" s="7"/>
      <c r="C21" s="53"/>
      <c r="D21" s="92" t="str">
        <f>業種データ!C19</f>
        <v>Ａ４横本（小口３１５mm)以上の機械丁合</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customHeight="1">
      <c r="B29" s="7"/>
      <c r="C29" s="10"/>
      <c r="D29" s="10"/>
      <c r="E29" s="3"/>
      <c r="F29" s="3"/>
      <c r="G29" s="8"/>
      <c r="H29" s="1"/>
      <c r="J29" s="1"/>
    </row>
    <row r="30" spans="2:14" ht="17.7" customHeight="1">
      <c r="B30" s="7"/>
      <c r="C30" s="91" t="s">
        <v>35</v>
      </c>
      <c r="D30" s="91"/>
      <c r="E30" s="91"/>
      <c r="F30" s="91"/>
      <c r="G30" s="91"/>
      <c r="H30" s="91"/>
      <c r="I30" s="91"/>
      <c r="J30" s="91"/>
    </row>
    <row r="31" spans="2:14" ht="17.399999999999999" customHeight="1">
      <c r="B31" s="7"/>
      <c r="C31" s="91" t="s">
        <v>38</v>
      </c>
      <c r="D31" s="91"/>
      <c r="E31" s="91"/>
      <c r="F31" s="91"/>
      <c r="G31" s="91"/>
      <c r="H31" s="91"/>
      <c r="I31" s="91"/>
      <c r="J31" s="91"/>
    </row>
    <row r="32" spans="2:14" ht="17.399999999999999" customHeight="1">
      <c r="B32" s="7"/>
      <c r="C32" s="91" t="s">
        <v>39</v>
      </c>
      <c r="D32" s="91"/>
      <c r="E32" s="91"/>
      <c r="F32" s="91"/>
      <c r="G32" s="91"/>
      <c r="H32" s="91"/>
      <c r="I32" s="91"/>
      <c r="J32" s="91"/>
    </row>
    <row r="33" spans="2:14" ht="17.7" customHeight="1">
      <c r="B33" s="7"/>
      <c r="C33" s="91" t="s">
        <v>36</v>
      </c>
      <c r="D33" s="91"/>
      <c r="E33" s="91"/>
      <c r="F33" s="91"/>
      <c r="G33" s="91"/>
      <c r="H33" s="91"/>
      <c r="I33" s="91"/>
      <c r="J33" s="91"/>
    </row>
    <row r="34" spans="2:14" ht="17.7" customHeight="1">
      <c r="B34" s="7"/>
      <c r="C34" s="91" t="s">
        <v>37</v>
      </c>
      <c r="D34" s="91"/>
      <c r="E34" s="91"/>
      <c r="F34" s="91"/>
      <c r="G34" s="91"/>
      <c r="H34" s="91"/>
      <c r="I34" s="91"/>
      <c r="J34" s="91"/>
    </row>
    <row r="35" spans="2:14" ht="17.7"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40</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M+y1PaC1BQhn3rFegGkPErAqGcTG1Fy3eXDNfByRw9UpBIzXc4Py0cnrfk2QTx6UlhVRxVpdJlN/R+ZKXBd8Hg==" saltValue="DXRurxc1VCmBg9gjD8GBi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2" r:id="rId5" name="Check Box 4">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3" r:id="rId6" name="Check Box 5">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4" r:id="rId7" name="Check Box 6">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50</v>
      </c>
      <c r="L5" s="30" t="s">
        <v>46</v>
      </c>
      <c r="M5" s="31" t="s">
        <v>47</v>
      </c>
      <c r="N5" s="31" t="s">
        <v>48</v>
      </c>
      <c r="O5" s="31" t="s">
        <v>49</v>
      </c>
      <c r="P5" s="31" t="s">
        <v>50</v>
      </c>
      <c r="Q5" s="31"/>
      <c r="R5" s="31"/>
      <c r="S5" s="31"/>
      <c r="T5" s="31"/>
      <c r="U5" s="31"/>
      <c r="V5" s="29"/>
      <c r="W5" s="29"/>
      <c r="X5" s="29"/>
      <c r="Y5" s="29"/>
      <c r="Z5" s="29"/>
      <c r="AA5" s="29"/>
      <c r="AB5" s="29"/>
      <c r="AC5" s="29"/>
      <c r="AD5" s="29"/>
      <c r="AE5" s="29"/>
    </row>
    <row r="6" spans="1:60" ht="17.7" customHeight="1" thickBot="1">
      <c r="K6" s="38">
        <f>HLOOKUP(K5,L5:AE6,2,FALSE)</f>
        <v>5</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その他の事業サービス業 - 5</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その他の事業サービス業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1.事業所の従事者が行っている梱包・加工、出荷業務を丁合機に置き換える</v>
      </c>
      <c r="D11" s="38" t="str" cm="1">
        <f t="array" ref="D11">INDEX($K11:$BH11,($K$6-1)*5+2)&amp;""</f>
        <v>2.すでに別の丁合機が行っている梱包・加工、出荷業務を今回申請する丁合機で行う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1.事業所の従事者が行っている梱包・加工、出荷業務を丁合機に置き換える</v>
      </c>
      <c r="V11" s="59" t="str">
        <f>Q11</f>
        <v>2.すでに別の丁合機が行っている梱包・加工、出荷業務を今回申請する丁合機で行う</v>
      </c>
      <c r="W11" s="49"/>
      <c r="X11" s="49"/>
      <c r="Y11" s="49"/>
      <c r="Z11" s="48" t="s">
        <v>55</v>
      </c>
      <c r="AA11" s="48" t="s">
        <v>56</v>
      </c>
      <c r="AB11" s="49"/>
      <c r="AC11" s="49"/>
      <c r="AD11" s="49"/>
      <c r="AE11" s="48" t="s">
        <v>53</v>
      </c>
      <c r="AF11" s="48" t="s">
        <v>54</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その他の事業サービス業 - 5</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その他の事業サービス業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高速丁合機能</v>
      </c>
      <c r="F17" s="51"/>
      <c r="J17" s="28"/>
      <c r="K17" s="23" t="s">
        <v>57</v>
      </c>
      <c r="L17" s="23" t="s">
        <v>57</v>
      </c>
      <c r="M17" s="20" t="s">
        <v>57</v>
      </c>
      <c r="N17" s="23" t="s">
        <v>57</v>
      </c>
      <c r="O17" s="20" t="s">
        <v>57</v>
      </c>
      <c r="P17" s="23"/>
      <c r="Q17" s="20"/>
      <c r="R17" s="23"/>
      <c r="S17" s="20"/>
      <c r="T17" s="23"/>
      <c r="U17" s="56"/>
      <c r="V17" s="29"/>
      <c r="W17" s="29"/>
    </row>
    <row r="18" spans="1:23" ht="17.7" customHeight="1">
      <c r="A18" s="100"/>
      <c r="B18" s="18">
        <v>2</v>
      </c>
      <c r="C18" s="40" t="str" cm="1">
        <f t="array" ref="C18">INDEX($K18:$T18,($K$6-1)*1+1)&amp;""</f>
        <v>大容量給紙搭載機能</v>
      </c>
      <c r="F18" s="51"/>
      <c r="J18" s="28"/>
      <c r="K18" s="24" t="s">
        <v>58</v>
      </c>
      <c r="L18" s="24" t="s">
        <v>58</v>
      </c>
      <c r="M18" s="21" t="s">
        <v>58</v>
      </c>
      <c r="N18" s="24" t="s">
        <v>58</v>
      </c>
      <c r="O18" s="21" t="s">
        <v>58</v>
      </c>
      <c r="P18" s="24"/>
      <c r="Q18" s="21"/>
      <c r="R18" s="24"/>
      <c r="S18" s="21"/>
      <c r="T18" s="24"/>
      <c r="U18" s="56"/>
      <c r="V18" s="29"/>
      <c r="W18" s="29"/>
    </row>
    <row r="19" spans="1:23" ht="17.7" customHeight="1">
      <c r="A19" s="100"/>
      <c r="B19" s="18">
        <v>3</v>
      </c>
      <c r="C19" s="40" t="str" cm="1">
        <f t="array" ref="C19">INDEX($K19:$T19,($K$6-1)*1+1)&amp;""</f>
        <v>Ａ４横本（小口３１５mm)以上の機械丁合</v>
      </c>
      <c r="F19" s="51"/>
      <c r="J19" s="28"/>
      <c r="K19" s="24" t="s">
        <v>59</v>
      </c>
      <c r="L19" s="24" t="s">
        <v>59</v>
      </c>
      <c r="M19" s="21" t="s">
        <v>59</v>
      </c>
      <c r="N19" s="24" t="s">
        <v>59</v>
      </c>
      <c r="O19" s="21" t="s">
        <v>59</v>
      </c>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gd4hTlgfFnS/0QjlmWOMoWWT+PpRM14NJG1Jw8oxkB7u7va3Defy0KV/FQXIOhrmcY56irN6Jlu5QC5FA6Ddag==" saltValue="L1UyuOW1YTUCg7NcwiKSc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www.w3.org/XML/1998/namespace"/>
    <ds:schemaRef ds:uri="307f33d5-412e-42f7-880e-964369499a37"/>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purl.org/dc/dcmitype/"/>
    <ds:schemaRef ds:uri="http://schemas.openxmlformats.org/package/2006/metadata/core-properties"/>
    <ds:schemaRef ds:uri="5096ed87-1394-41ba-9857-c6b625d49c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6230AA58-335E-408A-A30F-7A309DA99E64}"/>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2026-01-14T19:11:24Z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