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B9D9002A-CB09-4C2B-BB50-B2C2A2CCFF1C}" xr6:coauthVersionLast="47" xr6:coauthVersionMax="47" xr10:uidLastSave="{00000000-0000-0000-0000-000000000000}"/>
  <workbookProtection workbookAlgorithmName="SHA-512" workbookHashValue="f4VAJBZBIwaD5MX/rNR79jakHGRfj/wKgVyFkrqf4MzDltPnD5zTXI1k0mjuqXEepMoq6PL5qxUAiSDY4iTSTA==" workbookSaltValue="A0b9qgqRk5XGSMsTcV8gkA==" workbookSpinCount="100000" lockStructure="1"/>
  <bookViews>
    <workbookView xWindow="19488" yWindow="1380" windowWidth="25548" windowHeight="22248"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<sst xmlns="http://schemas.openxmlformats.org/spreadsheetml/2006/main" count="120" uniqueCount="56">
  <si>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</si>
  <si>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</si>
  <si>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</si>
  <si>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</si>
  <si>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</si>
  <si>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</si>
  <si>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</si>
  <si>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</si>
  <si>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</si>
  <si>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</si>
  <si>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</si>
  <si>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</si>
  <si>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</si>
  <si>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</si>
  <si>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</si>
  <si>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</si>
  <si>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</si>
  <si>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</si>
  <si>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</si>
  <si>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</si>
  <si>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</si>
  <si>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</si>
  <si>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</si>
  <si>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</si>
  <si>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</si>
  <si>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</si>
  <si>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</si>
  <si>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</si>
  <si>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</si>
  <si>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</si>
  <si>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</si>
  <si>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</si>
  <si>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</si>
  <si>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</si>
  <si>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</si>
  <si>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</si>
  <si>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</si>
  <si>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</si>
  <si>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</si>
  <si>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</si>
  <si>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</si>
  <si>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</si>
  <si>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</si>
  <si>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</si>
  <si>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</si>
  <si>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</si>
  <si>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</si>
  <si>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飲食サービス業</t>
  </si>
  <si>
    <t>宿泊業</t>
  </si>
  <si>
    <t>小売業</t>
  </si>
  <si>
    <t>1.店舗スタッフが人手で行っている調理業務（火入れ・焼き加減調整作業）をコンベアオーブンに置き換える</t>
  </si>
  <si>
    <t>2.すでに別のコンベアオーブンが行っている調理業務を今回申請するコンベアオーブンで行う</t>
  </si>
  <si>
    <t>1.施設スタッフが人手で行っている調理業務（火入れ・焼き加減調整作業）をコンベアオーブンに置き換える</t>
  </si>
  <si>
    <t>1.事業所の従事者が人手で行っている加工・生産業務（火入れ・焼き加減調整作業）をコンベアオーブンに置き換える</t>
  </si>
  <si>
    <t>2.すでに別のコンベアオーブンが行っている加工・生産業務を今回申請するコンベアオーブンで行う</t>
  </si>
  <si>
    <t>コンベアオーブン</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</si>
</sst>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55</v>
      </c>
      <c r="F5" s="75"/>
      <c r="G5" s="75"/>
      <c r="H5" s="75"/>
      <c r="I5" s="75"/>
      <c r="J5" s="76"/>
    </row>
    <row r="6" spans="2:16" ht="17.7" customHeight="1">
      <c r="C6" s="72" t="s">
        <v>1</v>
      </c>
      <c r="D6" s="73"/>
      <c r="E6" s="77" t="str">
        <f>業種データ!K5</f>
        <v>製造業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5.40000000000000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44</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40</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9NLIor5/3L2kZM6C0yxGpwxKV2yzEDQBynUnXwHacxItLwDe8fv9zNj4VezLiin5A+osrQsDRgdI/HDTiKx5cQ==" saltValue="SUL+T8StmGds62Rzv1wLa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47</v>
      </c>
      <c r="M5" s="31" t="s">
        <v>48</v>
      </c>
      <c r="N5" s="31" t="s">
        <v>49</v>
      </c>
      <c r="O5" s="31" t="s">
        <v>46</v>
      </c>
      <c r="P5" s="31"/>
      <c r="Q5" s="31"/>
      <c r="R5" s="31"/>
      <c r="S5" s="31"/>
      <c r="T5" s="31"/>
      <c r="U5" s="31"/>
      <c r="V5" s="29"/>
      <c r="W5" s="29"/>
      <c r="X5" s="29"/>
      <c r="Y5" s="29"/>
      <c r="Z5" s="29"/>
      <c r="AA5" s="29"/>
      <c r="AB5" s="29"/>
      <c r="AC5" s="29"/>
      <c r="AD5" s="29"/>
      <c r="AE5" s="29"/>
    </row>
    <row r="6" spans="1:60" ht="17.7" customHeight="1" thickBot="1">
      <c r="K6" s="38">
        <f>HLOOKUP(K5,L5:AE6,2,FALSE)</f>
        <v>4</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- 4</v>
      </c>
      <c r="D9" s="101"/>
      <c r="E9" s="101"/>
      <c r="F9" s="101"/>
      <c r="G9" s="102"/>
      <c r="K9" s="96" t="str">
        <f>L5 &amp; " - " &amp; L$6</f>
        <v>飲食サービス業 - 1</v>
      </c>
      <c r="L9" s="97"/>
      <c r="M9" s="97"/>
      <c r="N9" s="97"/>
      <c r="O9" s="98"/>
      <c r="P9" s="100" t="str">
        <f>M5 &amp; " - " &amp; M$6</f>
        <v>宿泊業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1.事業所の従事者が人手で行っている加工・生産業務（火入れ・焼き加減調整作業）をコンベアオーブンに置き換える</v>
      </c>
      <c r="D11" s="38" t="str" cm="1">
        <f t="array" ref="D11">INDEX($K11:$BH11,($K$6-1)*5+2)&amp;""</f>
        <v>2.すでに別のコンベアオーブンが行っている加工・生産業務を今回申請するコンベアオーブンで行う</v>
      </c>
      <c r="E11" s="38" t="str" cm="1">
        <f t="array" ref="E11">INDEX($K11:$BH11,($K$6-1)*5+3)&amp;""</f>
        <v/>
      </c>
      <c r="F11" s="38" t="str" cm="1">
        <f t="array" ref="F11">INDEX($K11:$BH11,($K$6-1)*5+4)&amp;""</f>
        <v/>
      </c>
      <c r="G11" s="39" t="str" cm="1">
        <f t="array" ref="G11">INDEX($K11:$BH11,($K$6-1)*5+5)&amp;""</f>
        <v/>
      </c>
      <c r="K11" s="48" t="s">
        <v>50</v>
      </c>
      <c r="L11" s="48" t="s">
        <v>51</v>
      </c>
      <c r="M11" s="49"/>
      <c r="N11" s="49"/>
      <c r="O11" s="49"/>
      <c r="P11" s="48" t="s">
        <v>52</v>
      </c>
      <c r="Q11" s="48" t="s">
        <v>51</v>
      </c>
      <c r="R11" s="49"/>
      <c r="S11" s="49"/>
      <c r="T11" s="49"/>
      <c r="U11" s="48" t="s">
        <v>50</v>
      </c>
      <c r="V11" s="48" t="s">
        <v>51</v>
      </c>
      <c r="W11" s="49"/>
      <c r="X11" s="49"/>
      <c r="Y11" s="49"/>
      <c r="Z11" s="48" t="s">
        <v>53</v>
      </c>
      <c r="AA11" s="48" t="s">
        <v>54</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- 4</v>
      </c>
      <c r="D15" s="50"/>
      <c r="E15" s="50"/>
      <c r="F15" s="50"/>
      <c r="G15" s="26"/>
      <c r="H15" s="26"/>
      <c r="I15" s="26"/>
      <c r="J15" s="27"/>
      <c r="K15" s="32" t="str">
        <f t="shared" ref="K15:T15" si="1">L5 &amp; " - " &amp; L$6</f>
        <v>飲食サービス業 - 1</v>
      </c>
      <c r="L15" s="34" t="str">
        <f t="shared" si="1"/>
        <v>宿泊業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SMVGITWO0HremrNSrYTrEqCmJi/OP5vXkXMuEz+HlE8V9wHW9gWKo38pUucCx5MCwyIq+TKrc86JoiJirjjVbw==" saltValue="EaG15ecIBxAnVBl7NCNy5w=="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ef26fa18b6c202503ec254a82706dc15">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f3637afdbc699ac45392001714a3d7"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23BAA8-3BA9-4597-8BF6-D721133FB508}"/>
</file>

<file path=customXml/itemProps2.xml><?xml version="1.0" encoding="utf-8"?>
<ds:datastoreItem xmlns:ds="http://schemas.openxmlformats.org/officeDocument/2006/customXml" ds:itemID="{583306E8-0A06-4B7A-B7BF-DC5FC6F68A33}">
  <ds:schemaRefs>
    <ds:schemaRef ds:uri="http://purl.org/dc/dcmitype/"/>
    <ds:schemaRef ds:uri="http://schemas.microsoft.com/office/2006/documentManagement/types"/>
    <ds:schemaRef ds:uri="http://schemas.microsoft.com/office/2006/metadata/properties"/>
    <ds:schemaRef ds:uri="http://www.w3.org/XML/1998/namespace"/>
    <ds:schemaRef ds:uri="http://schemas.openxmlformats.org/package/2006/metadata/core-properties"/>
    <ds:schemaRef ds:uri="http://schemas.microsoft.com/office/infopath/2007/PartnerControls"/>
    <ds:schemaRef ds:uri="http://purl.org/dc/elements/1.1/"/>
    <ds:schemaRef ds:uri="307f33d5-412e-42f7-880e-964369499a37"/>
    <ds:schemaRef ds:uri="5096ed87-1394-41ba-9857-c6b625d49cbd"/>
    <ds:schemaRef ds:uri="http://purl.org/dc/terms/"/>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2025-12-22T16:43:42Z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