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08CD3AC-FDD8-484C-B9AB-D7A7FC665AF3}" xr6:coauthVersionLast="47" xr6:coauthVersionMax="47" xr10:uidLastSave="{00000000-0000-0000-0000-000000000000}"/>
  <workbookProtection workbookAlgorithmName="SHA-512" workbookHashValue="6FOZ6Sz6W6ps3hcfxjy9Tzf8wGEtZZX6EDG8mOJn8WS3TuWxgeKk6QC0uzHHjz/IbCMVwcj6s96WQcGSmyki0g==" workbookSaltValue="e/ITE33BW0KYc2VH2PqW5g==" workbookSpinCount="100000" lockStructure="1"/>
  <bookViews>
    <workbookView xWindow="28692" yWindow="-22944" windowWidth="16416" windowHeight="290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36" l="1"/>
  <c r="AA11" i="36"/>
  <c r="V11" i="36"/>
  <c r="U11" i="36"/>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<sst xmlns="http://schemas.openxmlformats.org/spreadsheetml/2006/main" count="117" uniqueCount="56">
  <si>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</si>
  <si>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</si>
  <si>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</si>
  <si>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</si>
  <si>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</si>
  <si>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</si>
  <si>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</si>
  <si>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</si>
  <si>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</si>
  <si>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</si>
  <si>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</si>
  <si>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</si>
  <si>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</si>
  <si>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</si>
  <si>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</si>
  <si>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</si>
  <si>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</si>
  <si>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</si>
  <si>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</si>
  <si>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</si>
  <si>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</si>
  <si>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</si>
  <si>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</si>
  <si>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</si>
  <si>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</si>
  <si>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</si>
  <si>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</si>
  <si>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</si>
  <si>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</si>
  <si>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</si>
  <si>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</si>
  <si>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</si>
  <si>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</si>
  <si>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</si>
  <si>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</si>
  <si>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</si>
  <si>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</si>
  <si>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</si>
  <si>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</si>
  <si>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</si>
  <si>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</si>
  <si>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</si>
  <si>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</si>
  <si>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</si>
  <si>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</si>
  <si>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</si>
  <si>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</si>
  <si>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卸売業</t>
  </si>
  <si>
    <t>小売業</t>
  </si>
  <si>
    <t>デジタルピッキングシステム</t>
    <phoneticPr fontId="1"/>
  </si>
  <si>
    <t>倉庫業</t>
  </si>
  <si>
    <t>運輸業</t>
  </si>
  <si>
    <t>1.事業所の従事者がピッキングリスト（紙）で行っている保管・在庫管理、入出庫業務をデジタルピッキングシステムに置き換える</t>
  </si>
  <si>
    <t>2.すでに別のデジタルピッキングシステムが行っている保管・在庫管理、入出庫業務を今回申請するデジタルピッキングシステムで行う</t>
  </si>
  <si>
    <t>1.事業所の従事者がピッキングリスト（紙）で行っている保管・在庫管理業務をデジタルピッキングシステムに置き換える</t>
  </si>
  <si>
    <t>2.すでに別のデジタルピッキングシステムが行っている保管・在庫管理業務を今回申請するデジタルピッキングシステムで行う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</si>
</sst>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49</v>
      </c>
      <c r="F5" s="92"/>
      <c r="G5" s="92"/>
      <c r="H5" s="92"/>
      <c r="I5" s="92"/>
      <c r="J5" s="93"/>
    </row>
    <row r="6" spans="2:16" ht="17.7" customHeight="1" x14ac:dyDescent="0.2">
      <c r="C6" s="89" t="s">
        <v>1</v>
      </c>
      <c r="D6" s="90"/>
      <c r="E6" s="94" t="str">
        <f>業種データ!K5</f>
        <v>小売業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53.4"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WOnUqycPor90wBzPGI//xPUP2CkDmwM6U+Nuhk3IN0Ll4Sn04BOgW3l+VmzL2hWID2RYoc51aOZxdlRX84RBA==" saltValue="DBL6ojXaOIaih1mUzP4v9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48</v>
      </c>
      <c r="L5" s="30" t="s">
        <v>50</v>
      </c>
      <c r="M5" s="31" t="s">
        <v>51</v>
      </c>
      <c r="N5" s="31" t="s">
        <v>46</v>
      </c>
      <c r="O5" s="31" t="s">
        <v>47</v>
      </c>
      <c r="P5" s="31" t="s">
        <v>48</v>
      </c>
      <c r="Q5" s="31"/>
      <c r="R5" s="31"/>
      <c r="S5" s="31"/>
      <c r="T5" s="31"/>
      <c r="U5" s="31"/>
      <c r="V5" s="29"/>
      <c r="W5" s="29"/>
      <c r="X5" s="29"/>
      <c r="Y5" s="29"/>
      <c r="Z5" s="29"/>
      <c r="AA5" s="29"/>
      <c r="AB5" s="29"/>
      <c r="AC5" s="29"/>
      <c r="AD5" s="29"/>
      <c r="AE5" s="29"/>
    </row>
    <row r="6" spans="1:60" ht="17.7" customHeight="1" thickBot="1" x14ac:dyDescent="0.25">
      <c r="K6" s="38">
        <f>HLOOKUP(K5,L5:AE6,2,FALSE)</f>
        <v>5</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小売業 - 5</v>
      </c>
      <c r="D9" s="103"/>
      <c r="E9" s="103"/>
      <c r="F9" s="103"/>
      <c r="G9" s="104"/>
      <c r="K9" s="98" t="str">
        <f>L5 &amp; " - " &amp; L$6</f>
        <v>倉庫業 - 1</v>
      </c>
      <c r="L9" s="99"/>
      <c r="M9" s="99"/>
      <c r="N9" s="99"/>
      <c r="O9" s="100"/>
      <c r="P9" s="102" t="str">
        <f>M5 &amp; " - " &amp; M$6</f>
        <v>運輸業 - 2</v>
      </c>
      <c r="Q9" s="103"/>
      <c r="R9" s="103"/>
      <c r="S9" s="103"/>
      <c r="T9" s="104"/>
      <c r="U9" s="98" t="str">
        <f>N5 &amp; " - " &amp; N$6</f>
        <v>製造業 - 3</v>
      </c>
      <c r="V9" s="99"/>
      <c r="W9" s="99"/>
      <c r="X9" s="99"/>
      <c r="Y9" s="100"/>
      <c r="Z9" s="102" t="str">
        <f>O5 &amp; " - " &amp; O$6</f>
        <v>卸売業 - 4</v>
      </c>
      <c r="AA9" s="103"/>
      <c r="AB9" s="103"/>
      <c r="AC9" s="103"/>
      <c r="AD9" s="104"/>
      <c r="AE9" s="98" t="str">
        <f>P5 &amp; " - " &amp; P$6</f>
        <v>小売業 - 5</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1.事業所の従事者がピッキングリスト（紙）で行っている保管・在庫管理業務をデジタルピッキングシステムに置き換える</v>
      </c>
      <c r="D11" s="38" t="str" cm="1">
        <f t="array" ref="D11">INDEX($K11:$BH11,($K$6-1)*5+2)&amp;""</f>
        <v>2.すでに別のデジタルピッキングシステムが行っている保管・在庫管理業務を今回申請するデジタルピッキングシステムで行う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1.事業所の従事者がピッキングリスト（紙）で行っている保管・在庫管理、入出庫業務をデジタルピッキングシステムに置き換える</v>
      </c>
      <c r="Q11" s="59" t="str">
        <f>L11</f>
        <v>2.すでに別のデジタルピッキングシステムが行っている保管・在庫管理、入出庫業務を今回申請するデジタルピッキングシステムで行う</v>
      </c>
      <c r="R11" s="49"/>
      <c r="S11" s="49"/>
      <c r="T11" s="49"/>
      <c r="U11" s="59" t="str">
        <f>K11</f>
        <v>1.事業所の従事者がピッキングリスト（紙）で行っている保管・在庫管理、入出庫業務をデジタルピッキングシステムに置き換える</v>
      </c>
      <c r="V11" s="59" t="str">
        <f>L11</f>
        <v>2.すでに別のデジタルピッキングシステムが行っている保管・在庫管理、入出庫業務を今回申請するデジタルピッキングシステムで行う</v>
      </c>
      <c r="W11" s="49"/>
      <c r="X11" s="49"/>
      <c r="Y11" s="49"/>
      <c r="Z11" s="59" t="str">
        <f>K11</f>
        <v>1.事業所の従事者がピッキングリスト（紙）で行っている保管・在庫管理、入出庫業務をデジタルピッキングシステムに置き換える</v>
      </c>
      <c r="AA11" s="59" t="str">
        <f>L11</f>
        <v>2.すでに別のデジタルピッキングシステムが行っている保管・在庫管理、入出庫業務を今回申請するデジタルピッキングシステムで行う</v>
      </c>
      <c r="AB11" s="49"/>
      <c r="AC11" s="49"/>
      <c r="AD11" s="49"/>
      <c r="AE11" s="48" t="s">
        <v>54</v>
      </c>
      <c r="AF11" s="48" t="s">
        <v>55</v>
      </c>
      <c r="AG11" s="49"/>
      <c r="AH11" s="49"/>
      <c r="AI11" s="49"/>
      <c r="AJ11" s="60"/>
      <c r="AK11" s="60"/>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小売業 - 5</v>
      </c>
      <c r="D15" s="50"/>
      <c r="E15" s="50"/>
      <c r="F15" s="50"/>
      <c r="G15" s="26"/>
      <c r="H15" s="26"/>
      <c r="I15" s="26"/>
      <c r="J15" s="27"/>
      <c r="K15" s="32" t="str">
        <f t="shared" ref="K15:T15" si="1">L5 &amp; " - " &amp; L$6</f>
        <v>倉庫業 - 1</v>
      </c>
      <c r="L15" s="34" t="str">
        <f t="shared" si="1"/>
        <v>運輸業 - 2</v>
      </c>
      <c r="M15" s="55" t="str">
        <f t="shared" si="1"/>
        <v>製造業 - 3</v>
      </c>
      <c r="N15" s="34" t="str">
        <f t="shared" si="1"/>
        <v>卸売業 - 4</v>
      </c>
      <c r="O15" s="33" t="str">
        <f t="shared" si="1"/>
        <v>小売業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dxIyrxoUvNLQzBankuVfySLtb0c2upGbzjQtXqUAQ+sfV86e5edAT0wz2OyYW48CeuyynhaPqFWJ9cbGcCfZIg==" saltValue="aelb4xEPeB2dHk6v0LdWe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2025-06-16T07:53:13Z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