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96FC9A16-0228-4E95-A4C7-277925779191}" xr6:coauthVersionLast="47" xr6:coauthVersionMax="47" xr10:uidLastSave="{00000000-0000-0000-0000-000000000000}"/>
  <workbookProtection workbookAlgorithmName="SHA-512" workbookHashValue="7oQ1hZkv3r/w3MgM5FNHrx5IaIkKJ+IMdq/qfMAElMMPtXQTjy4+q4GQXolkk9t+5mc5pP8VYigM0YRVTjs+IA==" workbookSaltValue="C7XdwtK1CH7cYiYeqdCRpQ==" workbookSpinCount="100000" lockStructure="1"/>
  <bookViews>
    <workbookView xWindow="-108" yWindow="-16308" windowWidth="29016" windowHeight="1641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36" l="1"/>
  <c r="L17" i="36"/>
  <c r="Y15" i="36" l="1"/>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<sst xmlns="http://schemas.openxmlformats.org/spreadsheetml/2006/main" count="146" uniqueCount="55">
  <si>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</si>
  <si>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</si>
  <si>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</si>
  <si>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</si>
  <si>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</si>
  <si>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</si>
  <si>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</si>
  <si>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</si>
  <si>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</si>
  <si>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</si>
  <si>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</si>
  <si>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</si>
  <si>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</si>
  <si>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</si>
  <si>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</si>
  <si>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</si>
  <si>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</si>
  <si>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</si>
  <si>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</si>
  <si>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</si>
  <si>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</si>
  <si>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</si>
  <si>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</si>
  <si>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</si>
  <si>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</si>
  <si>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</si>
  <si>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</si>
  <si>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</si>
  <si>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</si>
  <si>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</si>
  <si>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</si>
  <si>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</si>
  <si>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</si>
  <si>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</si>
  <si>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</si>
  <si>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</si>
  <si>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</si>
  <si>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</si>
  <si>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</si>
  <si>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</si>
  <si>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</si>
  <si>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</si>
  <si>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</si>
  <si>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</si>
  <si>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</si>
  <si>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</si>
  <si>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多列印刷機能</t>
    <phoneticPr fontId="1"/>
  </si>
  <si>
    <t>広幅印刷対応機能</t>
    <phoneticPr fontId="1"/>
  </si>
  <si>
    <t>印刷・同関連業</t>
  </si>
  <si>
    <t>製造業</t>
  </si>
  <si>
    <t>1.事業所の従事者が従来の印刷版を利用したスクリーン印刷で行っている印刷業務をＤＴＦプリンターシステムに置き換える</t>
  </si>
  <si>
    <t>2.すでに別のＤＴＦプリンターシステムが行っている印刷業務を今回申請するＤＴＦプリンターシステムで行う</t>
  </si>
  <si>
    <t>1.事業所の従事者が従来の印刷版を利用したスクリーン印刷で行っている加工・生産業務をＤＴＦプリンターシステムに置き換える</t>
  </si>
  <si>
    <t>2.すでに別のＤＴＦプリンターシステムが行っている加工・生産業務を今回申請するＤＴＦプリンターシステムで行う</t>
  </si>
  <si>
    <t>ＤＴＦプリンターシステム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</si>
</sst>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8">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18</xdr:row>
          <xdr:rowOff>7620</xdr:rowOff>
        </xdr:from>
        <xdr:to>
          <xdr:col>2</xdr:col>
          <xdr:colOff>480060</xdr:colOff>
          <xdr:row>18</xdr:row>
          <xdr:rowOff>259080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0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19</xdr:row>
          <xdr:rowOff>7620</xdr:rowOff>
        </xdr:from>
        <xdr:to>
          <xdr:col>2</xdr:col>
          <xdr:colOff>480060</xdr:colOff>
          <xdr:row>19</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16</xdr:col>
      <xdr:colOff>15240</xdr:colOff>
      <xdr:row>18</xdr:row>
      <xdr:rowOff>0</xdr:rowOff>
    </xdr:from>
    <xdr:to>
      <xdr:col>22</xdr:col>
      <xdr:colOff>110489</xdr:colOff>
      <xdr:row>38</xdr:row>
      <xdr:rowOff>7620</xdr:rowOff>
    </xdr:to>
    <xdr:sp macro="" textlink="">
      <xdr:nvSpPr>
        <xdr:cNvPr id="2" name="正方形/長方形 1">
          <a:extLst>
            <a:ext uri="{FF2B5EF4-FFF2-40B4-BE49-F238E27FC236}">
              <a16:creationId xmlns:a16="http://schemas.microsoft.com/office/drawing/2014/main" id="{AACDADB1-A4CE-431D-B399-8B58C4789C08}"/>
            </a:ext>
          </a:extLst>
        </xdr:cNvPr>
        <xdr:cNvSpPr/>
      </xdr:nvSpPr>
      <xdr:spPr>
        <a:xfrm>
          <a:off x="8176260" y="4937760"/>
          <a:ext cx="3752849" cy="275082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多列印刷機能 ：</a:t>
          </a:r>
          <a:r>
            <a:rPr lang="ja-JP" altLang="en-US" sz="1000">
              <a:solidFill>
                <a:sysClr val="windowText" lastClr="000000"/>
              </a:solidFill>
              <a:effectLst/>
              <a:latin typeface="+mn-ea"/>
              <a:ea typeface="+mn-ea"/>
              <a:cs typeface="+mn-cs"/>
            </a:rPr>
            <a:t>４つ以上のプリンタヘッドを用いて多列印刷*できる機能</a:t>
          </a:r>
        </a:p>
        <a:p>
          <a:pPr algn="l"/>
          <a:r>
            <a:rPr lang="ja-JP" altLang="en-US" sz="1000">
              <a:solidFill>
                <a:sysClr val="windowText" lastClr="000000"/>
              </a:solidFill>
              <a:effectLst/>
              <a:latin typeface="+mn-ea"/>
              <a:ea typeface="+mn-ea"/>
              <a:cs typeface="+mn-cs"/>
            </a:rPr>
            <a:t>*多列印刷機能：</a:t>
          </a:r>
        </a:p>
        <a:p>
          <a:pPr algn="l"/>
          <a:r>
            <a:rPr lang="ja-JP" altLang="en-US" sz="1000">
              <a:solidFill>
                <a:sysClr val="windowText" lastClr="000000"/>
              </a:solidFill>
              <a:effectLst/>
              <a:latin typeface="+mn-ea"/>
              <a:ea typeface="+mn-ea"/>
              <a:cs typeface="+mn-cs"/>
            </a:rPr>
            <a:t>４つ以上のプリンタヘッドを有する。</a:t>
          </a:r>
        </a:p>
        <a:p>
          <a:pPr algn="l"/>
          <a:r>
            <a:rPr lang="ja-JP" altLang="en-US" sz="1000">
              <a:solidFill>
                <a:sysClr val="windowText" lastClr="000000"/>
              </a:solidFill>
              <a:effectLst/>
              <a:latin typeface="+mn-ea"/>
              <a:ea typeface="+mn-ea"/>
              <a:cs typeface="+mn-cs"/>
            </a:rPr>
            <a:t>２つ以下のプリントヘッドを有する製品からの置き換えを対象とする。</a:t>
          </a:r>
          <a:endParaRPr lang="en-US" altLang="ja-JP" sz="1000">
            <a:solidFill>
              <a:sysClr val="windowText" lastClr="000000"/>
            </a:solidFill>
            <a:effectLst/>
            <a:latin typeface="+mn-ea"/>
            <a:ea typeface="+mn-ea"/>
            <a:cs typeface="+mn-cs"/>
          </a:endParaRPr>
        </a:p>
        <a:p>
          <a:pPr algn="l"/>
          <a:endParaRPr kumimoji="1" lang="en-US" altLang="ja-JP" sz="10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広幅印刷対応機能 ：</a:t>
          </a:r>
          <a:r>
            <a:rPr lang="ja-JP" altLang="en-US" sz="1000" b="0" i="0" u="none" strike="noStrike">
              <a:solidFill>
                <a:sysClr val="windowText" lastClr="000000"/>
              </a:solidFill>
              <a:effectLst/>
              <a:latin typeface="+mn-lt"/>
              <a:ea typeface="+mn-ea"/>
              <a:cs typeface="+mn-cs"/>
            </a:rPr>
            <a:t>広幅（６００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を超えて１２００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幅以下）*のデザインを分割せずに印刷できる機能</a:t>
          </a:r>
        </a:p>
        <a:p>
          <a:pPr algn="l"/>
          <a:endParaRPr lang="ja-JP" altLang="en-US" sz="500" b="0" i="0" u="none" strike="noStrike">
            <a:solidFill>
              <a:sysClr val="windowText" lastClr="000000"/>
            </a:solidFill>
            <a:effectLst/>
            <a:latin typeface="+mn-lt"/>
            <a:ea typeface="+mn-ea"/>
            <a:cs typeface="+mn-cs"/>
          </a:endParaRPr>
        </a:p>
        <a:p>
          <a:pPr algn="l"/>
          <a:r>
            <a:rPr lang="ja-JP" altLang="en-US" sz="1000" b="0" i="0" u="none" strike="noStrike">
              <a:solidFill>
                <a:sysClr val="windowText" lastClr="000000"/>
              </a:solidFill>
              <a:effectLst/>
              <a:latin typeface="+mn-lt"/>
              <a:ea typeface="+mn-ea"/>
              <a:cs typeface="+mn-cs"/>
            </a:rPr>
            <a:t>*広幅印刷対応機能：</a:t>
          </a:r>
        </a:p>
        <a:p>
          <a:pPr algn="l"/>
          <a:r>
            <a:rPr lang="ja-JP" altLang="en-US" sz="1000" b="0" i="0" u="none" strike="noStrike">
              <a:solidFill>
                <a:sysClr val="windowText" lastClr="000000"/>
              </a:solidFill>
              <a:effectLst/>
              <a:latin typeface="+mn-lt"/>
              <a:ea typeface="+mn-ea"/>
              <a:cs typeface="+mn-cs"/>
            </a:rPr>
            <a:t>印刷可能最大幅が１２００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以上で、１２００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幅以下のデザインを分割せず印刷可能。</a:t>
          </a:r>
        </a:p>
        <a:p>
          <a:pPr algn="l"/>
          <a:r>
            <a:rPr lang="ja-JP" altLang="en-US" sz="1000" b="0" i="0" u="none" strike="noStrike">
              <a:solidFill>
                <a:sysClr val="windowText" lastClr="000000"/>
              </a:solidFill>
              <a:effectLst/>
              <a:latin typeface="+mn-lt"/>
              <a:ea typeface="+mn-ea"/>
              <a:cs typeface="+mn-cs"/>
            </a:rPr>
            <a:t>印刷可能最大幅６００</a:t>
          </a:r>
          <a:r>
            <a:rPr lang="en-US" altLang="ja-JP" sz="1000" b="0" i="0" u="none" strike="noStrike">
              <a:solidFill>
                <a:sysClr val="windowText" lastClr="000000"/>
              </a:solidFill>
              <a:effectLst/>
              <a:latin typeface="+mn-lt"/>
              <a:ea typeface="+mn-ea"/>
              <a:cs typeface="+mn-cs"/>
            </a:rPr>
            <a:t>mm</a:t>
          </a:r>
          <a:r>
            <a:rPr lang="ja-JP" altLang="en-US" sz="1000" b="0" i="0" u="none" strike="noStrike">
              <a:solidFill>
                <a:sysClr val="windowText" lastClr="000000"/>
              </a:solidFill>
              <a:effectLst/>
              <a:latin typeface="+mn-lt"/>
              <a:ea typeface="+mn-ea"/>
              <a:cs typeface="+mn-cs"/>
            </a:rPr>
            <a:t>以下の製品からの置き換えを対象とする。</a:t>
          </a:r>
          <a:endParaRPr lang="en-US" altLang="ja-JP" sz="1000" b="0" i="0" u="none" strike="noStrike">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62" t="s">
        <v>17</v>
      </c>
      <c r="D2" s="62"/>
      <c r="E2" s="62"/>
      <c r="F2" s="62"/>
      <c r="G2" s="62"/>
      <c r="H2" s="62"/>
      <c r="I2" s="62"/>
      <c r="J2" s="62"/>
      <c r="K2" s="4"/>
      <c r="M2"/>
    </row>
    <row r="3" spans="2:16" ht="45" customHeight="1" x14ac:dyDescent="0.2">
      <c r="C3" s="63" t="s">
        <v>18</v>
      </c>
      <c r="D3" s="64"/>
      <c r="E3" s="64"/>
      <c r="F3" s="64"/>
      <c r="G3" s="64"/>
      <c r="H3" s="64"/>
      <c r="I3" s="64"/>
      <c r="J3" s="64"/>
      <c r="M3"/>
    </row>
    <row r="4" spans="2:16" ht="17.7" customHeight="1" x14ac:dyDescent="0.2">
      <c r="B4" t="s">
        <v>3</v>
      </c>
    </row>
    <row r="5" spans="2:16" ht="17.7" customHeight="1" x14ac:dyDescent="0.2">
      <c r="C5" s="75" t="s">
        <v>0</v>
      </c>
      <c r="D5" s="76"/>
      <c r="E5" s="77" t="s">
        <v>54</v>
      </c>
      <c r="F5" s="78"/>
      <c r="G5" s="78"/>
      <c r="H5" s="78"/>
      <c r="I5" s="78"/>
      <c r="J5" s="79"/>
    </row>
    <row r="6" spans="2:16" ht="17.7" customHeight="1" x14ac:dyDescent="0.2">
      <c r="C6" s="75" t="s">
        <v>1</v>
      </c>
      <c r="D6" s="76"/>
      <c r="E6" s="80" t="str">
        <f>業種データ!K5</f>
        <v>製造業</v>
      </c>
      <c r="F6" s="81"/>
      <c r="G6" s="81"/>
      <c r="H6" s="81"/>
      <c r="I6" s="81"/>
      <c r="J6" s="82"/>
    </row>
    <row r="7" spans="2:16" ht="17.7" customHeight="1" x14ac:dyDescent="0.2">
      <c r="M7" s="19" t="s">
        <v>15</v>
      </c>
    </row>
    <row r="8" spans="2:16" ht="17.7" customHeight="1" x14ac:dyDescent="0.2">
      <c r="B8" t="s">
        <v>4</v>
      </c>
      <c r="M8" s="19"/>
    </row>
    <row r="9" spans="2:16" ht="17.7" customHeight="1" x14ac:dyDescent="0.2">
      <c r="C9" s="65" t="s">
        <v>5</v>
      </c>
      <c r="D9" s="66"/>
      <c r="E9" s="67"/>
      <c r="F9" s="68"/>
      <c r="G9" s="68"/>
      <c r="H9" s="68"/>
      <c r="I9" s="68"/>
      <c r="J9" s="69"/>
      <c r="M9" s="19" t="s">
        <v>16</v>
      </c>
    </row>
    <row r="10" spans="2:16" ht="17.7" customHeight="1" x14ac:dyDescent="0.2">
      <c r="M10" s="19"/>
    </row>
    <row r="11" spans="2:16" ht="17.7" customHeight="1" x14ac:dyDescent="0.2">
      <c r="B11" t="s">
        <v>6</v>
      </c>
      <c r="M11" s="19"/>
    </row>
    <row r="12" spans="2:16" ht="17.7" customHeight="1" x14ac:dyDescent="0.2">
      <c r="C12" s="65" t="s">
        <v>7</v>
      </c>
      <c r="D12" s="66"/>
      <c r="E12" s="67"/>
      <c r="F12" s="68"/>
      <c r="G12" s="68"/>
      <c r="H12" s="68"/>
      <c r="I12" s="68"/>
      <c r="J12" s="69"/>
      <c r="M12" s="19" t="s">
        <v>16</v>
      </c>
    </row>
    <row r="13" spans="2:16" ht="17.7" customHeight="1" x14ac:dyDescent="0.2">
      <c r="M13" s="19"/>
    </row>
    <row r="14" spans="2:16" ht="17.7" customHeight="1" x14ac:dyDescent="0.2">
      <c r="B14" t="s">
        <v>8</v>
      </c>
      <c r="M14" s="19"/>
    </row>
    <row r="15" spans="2:16" ht="53.4" customHeight="1" x14ac:dyDescent="0.2">
      <c r="C15" s="70" t="s">
        <v>12</v>
      </c>
      <c r="D15" s="71"/>
      <c r="E15" s="72"/>
      <c r="F15" s="73"/>
      <c r="G15" s="73"/>
      <c r="H15" s="73"/>
      <c r="I15" s="73"/>
      <c r="J15" s="74"/>
      <c r="M15" s="5" t="s">
        <v>20</v>
      </c>
    </row>
    <row r="16" spans="2:16" ht="17.7" customHeight="1" x14ac:dyDescent="0.2">
      <c r="D16" s="6"/>
      <c r="M16" s="19"/>
    </row>
    <row r="17" spans="2:14" ht="17.7" customHeight="1" x14ac:dyDescent="0.2">
      <c r="B17" t="s">
        <v>34</v>
      </c>
      <c r="D17" s="6"/>
      <c r="M17" s="19"/>
    </row>
    <row r="18" spans="2:14" ht="27.6" customHeight="1" x14ac:dyDescent="0.2">
      <c r="C18" s="95" t="s">
        <v>45</v>
      </c>
      <c r="D18" s="95"/>
      <c r="E18" s="95"/>
      <c r="F18" s="95"/>
      <c r="G18" s="95"/>
      <c r="H18" s="95"/>
      <c r="I18" s="95"/>
      <c r="J18" s="95"/>
      <c r="M18" s="19"/>
    </row>
    <row r="19" spans="2:14" ht="21.45" customHeight="1" x14ac:dyDescent="0.2">
      <c r="B19" s="7"/>
      <c r="C19" s="53"/>
      <c r="D19" s="94" t="str">
        <f>業種データ!C17</f>
        <v>多列印刷機能</v>
      </c>
      <c r="E19" s="94"/>
      <c r="F19" s="94"/>
      <c r="G19" s="94"/>
      <c r="H19" s="94"/>
      <c r="I19" s="94"/>
      <c r="J19" s="94"/>
      <c r="K19" s="52"/>
      <c r="M19" s="2" t="b">
        <v>0</v>
      </c>
      <c r="N19" s="54" t="b">
        <f>IF(AND(D19&lt;&gt;"",M19=TRUE),TRUE,FALSE)</f>
        <v>0</v>
      </c>
    </row>
    <row r="20" spans="2:14" ht="21.45" customHeight="1" x14ac:dyDescent="0.2">
      <c r="B20" s="7"/>
      <c r="C20" s="53"/>
      <c r="D20" s="94" t="str">
        <f>業種データ!C18</f>
        <v>広幅印刷対応機能</v>
      </c>
      <c r="E20" s="94"/>
      <c r="F20" s="94"/>
      <c r="G20" s="94"/>
      <c r="H20" s="94"/>
      <c r="I20" s="94"/>
      <c r="J20" s="94"/>
      <c r="K20" s="52"/>
      <c r="M20" s="2" t="b">
        <v>0</v>
      </c>
      <c r="N20" s="54" t="b">
        <f t="shared" ref="N20:N21" si="0">IF(AND(D20&lt;&gt;"",M20=TRUE),TRUE,FALSE)</f>
        <v>0</v>
      </c>
    </row>
    <row r="21" spans="2:14" ht="21.45" hidden="1" customHeight="1" x14ac:dyDescent="0.2">
      <c r="B21" s="7"/>
      <c r="C21" s="53"/>
      <c r="D21" s="94" t="str">
        <f>業種データ!C19</f>
        <v/>
      </c>
      <c r="E21" s="94"/>
      <c r="F21" s="94"/>
      <c r="G21" s="94"/>
      <c r="H21" s="94"/>
      <c r="I21" s="94"/>
      <c r="J21" s="94"/>
      <c r="K21" s="52"/>
      <c r="M21" s="2" t="b">
        <v>0</v>
      </c>
      <c r="N21" s="54" t="b">
        <f t="shared" si="0"/>
        <v>0</v>
      </c>
    </row>
    <row r="22" spans="2:14" ht="21.45" hidden="1" customHeight="1" x14ac:dyDescent="0.2">
      <c r="B22" s="7"/>
      <c r="C22" s="53"/>
      <c r="D22" s="96" t="str">
        <f>業種データ!C20</f>
        <v/>
      </c>
      <c r="E22" s="96"/>
      <c r="F22" s="97"/>
      <c r="G22" s="9"/>
      <c r="H22" s="52"/>
      <c r="I22" s="52"/>
      <c r="J22" s="52"/>
      <c r="K22" s="52"/>
    </row>
    <row r="23" spans="2:14" ht="21.45" hidden="1" customHeight="1" x14ac:dyDescent="0.2">
      <c r="B23" s="7"/>
      <c r="C23" s="53"/>
      <c r="D23" s="91" t="str">
        <f>業種データ!C21</f>
        <v/>
      </c>
      <c r="E23" s="91"/>
      <c r="F23" s="92"/>
      <c r="G23" s="9"/>
      <c r="H23" s="52"/>
      <c r="I23" s="52"/>
      <c r="J23" s="52"/>
      <c r="K23" s="52"/>
    </row>
    <row r="24" spans="2:14" ht="21.45" hidden="1" customHeight="1" x14ac:dyDescent="0.2">
      <c r="B24" s="7"/>
      <c r="C24" s="53"/>
      <c r="D24" s="91" t="str">
        <f>業種データ!C22</f>
        <v/>
      </c>
      <c r="E24" s="91"/>
      <c r="F24" s="92"/>
      <c r="G24" s="9"/>
      <c r="H24" s="52"/>
      <c r="I24" s="52"/>
      <c r="J24" s="52"/>
      <c r="K24" s="52"/>
    </row>
    <row r="25" spans="2:14" ht="21.45" hidden="1" customHeight="1" x14ac:dyDescent="0.2">
      <c r="B25" s="7"/>
      <c r="C25" s="53"/>
      <c r="D25" s="91" t="str">
        <f>業種データ!C23</f>
        <v/>
      </c>
      <c r="E25" s="91"/>
      <c r="F25" s="92"/>
      <c r="G25" s="9"/>
      <c r="H25" s="52"/>
      <c r="I25" s="52"/>
      <c r="J25" s="52"/>
      <c r="K25" s="52"/>
    </row>
    <row r="26" spans="2:14" ht="21.45" hidden="1" customHeight="1" x14ac:dyDescent="0.2">
      <c r="B26" s="7"/>
      <c r="C26" s="53"/>
      <c r="D26" s="91" t="str">
        <f>業種データ!C24</f>
        <v/>
      </c>
      <c r="E26" s="91"/>
      <c r="F26" s="92"/>
      <c r="G26" s="9"/>
      <c r="H26" s="52"/>
      <c r="I26" s="52"/>
      <c r="J26" s="52"/>
      <c r="K26" s="52"/>
    </row>
    <row r="27" spans="2:14" ht="21.45" hidden="1" customHeight="1" x14ac:dyDescent="0.2">
      <c r="B27" s="7"/>
      <c r="C27" s="53"/>
      <c r="D27" s="91" t="str">
        <f>業種データ!C25</f>
        <v/>
      </c>
      <c r="E27" s="91"/>
      <c r="F27" s="92"/>
      <c r="G27" s="9"/>
      <c r="H27" s="52"/>
      <c r="I27" s="52"/>
      <c r="J27" s="52"/>
      <c r="K27" s="52"/>
    </row>
    <row r="28" spans="2:14" ht="21.45" hidden="1" customHeight="1" x14ac:dyDescent="0.2">
      <c r="B28" s="7"/>
      <c r="C28" s="53"/>
      <c r="D28" s="91" t="str">
        <f>業種データ!C26</f>
        <v/>
      </c>
      <c r="E28" s="91"/>
      <c r="F28" s="92"/>
      <c r="G28" s="9"/>
      <c r="H28" s="52"/>
      <c r="I28" s="52"/>
      <c r="J28" s="52"/>
      <c r="K28" s="52"/>
    </row>
    <row r="29" spans="2:14" ht="17.7" customHeight="1" x14ac:dyDescent="0.2">
      <c r="B29" s="7"/>
      <c r="C29" s="10"/>
      <c r="D29" s="10"/>
      <c r="E29" s="3"/>
      <c r="F29" s="3"/>
      <c r="G29" s="8"/>
      <c r="H29" s="1"/>
      <c r="J29" s="1"/>
    </row>
    <row r="30" spans="2:14" ht="17.7" customHeight="1" x14ac:dyDescent="0.2">
      <c r="B30" s="7"/>
      <c r="C30" s="93" t="s">
        <v>35</v>
      </c>
      <c r="D30" s="93"/>
      <c r="E30" s="93"/>
      <c r="F30" s="93"/>
      <c r="G30" s="93"/>
      <c r="H30" s="93"/>
      <c r="I30" s="93"/>
      <c r="J30" s="93"/>
    </row>
    <row r="31" spans="2:14" ht="17.399999999999999" customHeight="1" x14ac:dyDescent="0.2">
      <c r="B31" s="7"/>
      <c r="C31" s="93" t="s">
        <v>38</v>
      </c>
      <c r="D31" s="93"/>
      <c r="E31" s="93"/>
      <c r="F31" s="93"/>
      <c r="G31" s="93"/>
      <c r="H31" s="93"/>
      <c r="I31" s="93"/>
      <c r="J31" s="93"/>
    </row>
    <row r="32" spans="2:14" ht="17.399999999999999" customHeight="1" x14ac:dyDescent="0.2">
      <c r="B32" s="7"/>
      <c r="C32" s="93" t="s">
        <v>39</v>
      </c>
      <c r="D32" s="93"/>
      <c r="E32" s="93"/>
      <c r="F32" s="93"/>
      <c r="G32" s="93"/>
      <c r="H32" s="93"/>
      <c r="I32" s="93"/>
      <c r="J32" s="93"/>
    </row>
    <row r="33" spans="2:14" ht="17.7" customHeight="1" x14ac:dyDescent="0.2">
      <c r="B33" s="7"/>
      <c r="C33" s="93" t="s">
        <v>36</v>
      </c>
      <c r="D33" s="93"/>
      <c r="E33" s="93"/>
      <c r="F33" s="93"/>
      <c r="G33" s="93"/>
      <c r="H33" s="93"/>
      <c r="I33" s="93"/>
      <c r="J33" s="93"/>
    </row>
    <row r="34" spans="2:14" ht="17.7" customHeight="1" x14ac:dyDescent="0.2">
      <c r="B34" s="7"/>
      <c r="C34" s="93" t="s">
        <v>37</v>
      </c>
      <c r="D34" s="93"/>
      <c r="E34" s="93"/>
      <c r="F34" s="93"/>
      <c r="G34" s="93"/>
      <c r="H34" s="93"/>
      <c r="I34" s="93"/>
      <c r="J34" s="93"/>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88" t="s">
        <v>11</v>
      </c>
      <c r="E37" s="89"/>
      <c r="F37" s="89"/>
      <c r="G37" s="89"/>
      <c r="H37" s="89"/>
      <c r="I37" s="89"/>
      <c r="J37" s="90"/>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83" t="s">
        <v>10</v>
      </c>
      <c r="D40" s="84"/>
      <c r="E40" s="85" t="str">
        <f>E45</f>
        <v>判定中（すべての項目に入力してください。）</v>
      </c>
      <c r="F40" s="86"/>
      <c r="G40" s="86"/>
      <c r="H40" s="86"/>
      <c r="I40" s="87"/>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Vg8RQXSnQLyGstGcLqp2SxjPUCfaolcgv2kfTC6xpivsq2r6Svip5nTdCWHxKqJGZbAsmMeaOhTZBKq9dpLC6A==" saltValue="qST7nw4z/qNacNkMnU30QQ=="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0" r:id="rId5" name="Check Box 2">
              <controlPr locked="0" defaultSize="0" autoFill="0" autoLine="0" autoPict="0">
                <anchor moveWithCells="1">
                  <from>
                    <xdr:col>2</xdr:col>
                    <xdr:colOff>213360</xdr:colOff>
                    <xdr:row>18</xdr:row>
                    <xdr:rowOff>7620</xdr:rowOff>
                  </from>
                  <to>
                    <xdr:col>2</xdr:col>
                    <xdr:colOff>480060</xdr:colOff>
                    <xdr:row>18</xdr:row>
                    <xdr:rowOff>259080</xdr:rowOff>
                  </to>
                </anchor>
              </controlPr>
            </control>
          </mc:Choice>
        </mc:AlternateContent>
        <mc:AlternateContent xmlns:mc="http://schemas.openxmlformats.org/markup-compatibility/2006">
          <mc:Choice Requires="x14">
            <control shapeId="37891" r:id="rId6" name="Check Box 3">
              <controlPr locked="0" defaultSize="0" autoFill="0" autoLine="0" autoPict="0">
                <anchor moveWithCells="1">
                  <from>
                    <xdr:col>2</xdr:col>
                    <xdr:colOff>213360</xdr:colOff>
                    <xdr:row>19</xdr:row>
                    <xdr:rowOff>7620</xdr:rowOff>
                  </from>
                  <to>
                    <xdr:col>2</xdr:col>
                    <xdr:colOff>480060</xdr:colOff>
                    <xdr:row>19</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98" t="s">
        <v>22</v>
      </c>
      <c r="B5" s="98"/>
      <c r="K5" s="41" t="s">
        <v>49</v>
      </c>
      <c r="L5" s="30" t="s">
        <v>48</v>
      </c>
      <c r="M5" s="31" t="s">
        <v>49</v>
      </c>
      <c r="N5" s="31"/>
      <c r="O5" s="31"/>
      <c r="P5" s="31"/>
      <c r="Q5" s="31"/>
      <c r="R5" s="31"/>
      <c r="S5" s="31"/>
      <c r="T5" s="31"/>
      <c r="U5" s="31"/>
      <c r="V5" s="31"/>
      <c r="W5" s="31"/>
      <c r="X5" s="31"/>
      <c r="Y5" s="31"/>
      <c r="Z5" s="31"/>
      <c r="AA5" s="29"/>
      <c r="AB5" s="29"/>
      <c r="AC5" s="29"/>
      <c r="AD5" s="29"/>
      <c r="AE5" s="29"/>
    </row>
    <row r="6" spans="1:85" ht="17.7" customHeight="1" thickBot="1" x14ac:dyDescent="0.25">
      <c r="K6" s="38">
        <f>HLOOKUP(K5,L5:AE6,2,FALSE)</f>
        <v>2</v>
      </c>
      <c r="L6" s="42">
        <f>IF(L5&lt;&gt;"",COLUMN()-11,"")</f>
        <v>1</v>
      </c>
      <c r="M6" s="43">
        <f t="shared" ref="M6:Z6" si="0">IF(M5&lt;&gt;"",COLUMN()-11,"")</f>
        <v>2</v>
      </c>
      <c r="N6" s="43" t="str">
        <f t="shared" si="0"/>
        <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6" t="s">
        <v>23</v>
      </c>
      <c r="B9" s="107"/>
      <c r="C9" s="103" t="str">
        <f>K$5 &amp; " - " &amp; K$6</f>
        <v>製造業 - 2</v>
      </c>
      <c r="D9" s="104"/>
      <c r="E9" s="104"/>
      <c r="F9" s="104"/>
      <c r="G9" s="105"/>
      <c r="K9" s="99" t="str">
        <f>L5 &amp; " - " &amp; L$6</f>
        <v>印刷・同関連業 - 1</v>
      </c>
      <c r="L9" s="100"/>
      <c r="M9" s="100"/>
      <c r="N9" s="100"/>
      <c r="O9" s="101"/>
      <c r="P9" s="103" t="str">
        <f>M5 &amp; " - " &amp; M$6</f>
        <v>製造業 - 2</v>
      </c>
      <c r="Q9" s="104"/>
      <c r="R9" s="104"/>
      <c r="S9" s="104"/>
      <c r="T9" s="105"/>
      <c r="U9" s="99" t="str">
        <f>N5 &amp; " - " &amp; N$6</f>
        <v xml:space="preserve"> - </v>
      </c>
      <c r="V9" s="100"/>
      <c r="W9" s="100"/>
      <c r="X9" s="100"/>
      <c r="Y9" s="101"/>
      <c r="Z9" s="103" t="str">
        <f>O5 &amp; " - " &amp; O$6</f>
        <v xml:space="preserve"> - </v>
      </c>
      <c r="AA9" s="104"/>
      <c r="AB9" s="104"/>
      <c r="AC9" s="104"/>
      <c r="AD9" s="105"/>
      <c r="AE9" s="99" t="str">
        <f>P5 &amp; " - " &amp; P$6</f>
        <v xml:space="preserve"> - </v>
      </c>
      <c r="AF9" s="100"/>
      <c r="AG9" s="100"/>
      <c r="AH9" s="100"/>
      <c r="AI9" s="101"/>
      <c r="AJ9" s="103" t="str">
        <f>Q5 &amp; " - " &amp; Q$6</f>
        <v xml:space="preserve"> - </v>
      </c>
      <c r="AK9" s="104"/>
      <c r="AL9" s="104"/>
      <c r="AM9" s="104"/>
      <c r="AN9" s="105"/>
      <c r="AO9" s="99" t="str">
        <f>R5 &amp; " - " &amp; R$6</f>
        <v xml:space="preserve"> - </v>
      </c>
      <c r="AP9" s="100"/>
      <c r="AQ9" s="100"/>
      <c r="AR9" s="100"/>
      <c r="AS9" s="101"/>
      <c r="AT9" s="103" t="str">
        <f>S5 &amp; " - " &amp; S$6</f>
        <v xml:space="preserve"> - </v>
      </c>
      <c r="AU9" s="104"/>
      <c r="AV9" s="104"/>
      <c r="AW9" s="104"/>
      <c r="AX9" s="105"/>
      <c r="AY9" s="99" t="str">
        <f>T5 &amp; " - " &amp; T$6</f>
        <v xml:space="preserve"> - </v>
      </c>
      <c r="AZ9" s="100"/>
      <c r="BA9" s="100"/>
      <c r="BB9" s="100"/>
      <c r="BC9" s="101"/>
      <c r="BD9" s="103" t="str">
        <f>U5 &amp; " - " &amp; U$6</f>
        <v xml:space="preserve"> - </v>
      </c>
      <c r="BE9" s="104"/>
      <c r="BF9" s="104"/>
      <c r="BG9" s="104"/>
      <c r="BH9" s="105"/>
      <c r="BI9" s="99" t="str">
        <f>V5 &amp; " - " &amp; V$6</f>
        <v xml:space="preserve"> - </v>
      </c>
      <c r="BJ9" s="100"/>
      <c r="BK9" s="100"/>
      <c r="BL9" s="100"/>
      <c r="BM9" s="101"/>
      <c r="BN9" s="103" t="str">
        <f>W5 &amp; " - " &amp; W$6</f>
        <v xml:space="preserve"> - </v>
      </c>
      <c r="BO9" s="104"/>
      <c r="BP9" s="104"/>
      <c r="BQ9" s="104"/>
      <c r="BR9" s="105"/>
      <c r="BS9" s="99" t="str">
        <f>X5 &amp; " - " &amp; X$6</f>
        <v xml:space="preserve"> - </v>
      </c>
      <c r="BT9" s="100"/>
      <c r="BU9" s="100"/>
      <c r="BV9" s="100"/>
      <c r="BW9" s="101"/>
      <c r="BX9" s="103" t="str">
        <f>Y5 &amp; " - " &amp; Y$6</f>
        <v xml:space="preserve"> - </v>
      </c>
      <c r="BY9" s="104"/>
      <c r="BZ9" s="104"/>
      <c r="CA9" s="104"/>
      <c r="CB9" s="105"/>
      <c r="CC9" s="99" t="str">
        <f>Z5 &amp; " - " &amp; Z$6</f>
        <v xml:space="preserve"> - </v>
      </c>
      <c r="CD9" s="100"/>
      <c r="CE9" s="100"/>
      <c r="CF9" s="100"/>
      <c r="CG9" s="101"/>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1.事業所の従事者が従来の印刷版を利用したスクリーン印刷で行っている加工・生産業務をＤＴＦプリンターシステムに置き換える</v>
      </c>
      <c r="D11" s="38" t="str" cm="1">
        <f t="array" ref="D11">INDEX($K11:$CG11,($K$6-1)*5+2)&amp;""</f>
        <v>2.すでに別のＤＴＦプリンターシステムが行っている加工・生産業務を今回申請するＤＴＦプリンターシステムで行う</v>
      </c>
      <c r="E11" s="38" t="str" cm="1">
        <f t="array" ref="E11">INDEX($K11:$CG11,($K$6-1)*5+3)&amp;""</f>
        <v/>
      </c>
      <c r="F11" s="38" t="str" cm="1">
        <f t="array" ref="F11">INDEX($K11:$CG11,($K$6-1)*5+4)&amp;""</f>
        <v/>
      </c>
      <c r="G11" s="39" t="str" cm="1">
        <f t="array" ref="G11">INDEX($K11:$CG11,($K$6-1)*5+5)&amp;""</f>
        <v/>
      </c>
      <c r="K11" s="48" t="s">
        <v>50</v>
      </c>
      <c r="L11" s="48" t="s">
        <v>51</v>
      </c>
      <c r="M11" s="49"/>
      <c r="N11" s="49"/>
      <c r="O11" s="49"/>
      <c r="P11" s="48" t="s">
        <v>52</v>
      </c>
      <c r="Q11" s="48" t="s">
        <v>53</v>
      </c>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6" t="s">
        <v>32</v>
      </c>
      <c r="B15" s="107"/>
      <c r="C15" s="34" t="str">
        <f>K$5 &amp; " - " &amp; K$6</f>
        <v>製造業 - 2</v>
      </c>
      <c r="D15" s="50"/>
      <c r="E15" s="50"/>
      <c r="F15" s="50"/>
      <c r="G15" s="26"/>
      <c r="H15" s="26"/>
      <c r="I15" s="26"/>
      <c r="J15" s="27"/>
      <c r="K15" s="32" t="str">
        <f t="shared" ref="K15:Y15" si="1">L5 &amp; " - " &amp; L$6</f>
        <v>印刷・同関連業 - 1</v>
      </c>
      <c r="L15" s="34" t="str">
        <f t="shared" si="1"/>
        <v>製造業 - 2</v>
      </c>
      <c r="M15" s="55" t="str">
        <f t="shared" si="1"/>
        <v xml:space="preserve"> - </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2"/>
      <c r="B17" s="18">
        <v>1</v>
      </c>
      <c r="C17" s="40" t="str" cm="1">
        <f t="array" ref="C17">INDEX($K17:$Z17,($K$6-1)*1+1)&amp;""</f>
        <v>多列印刷機能</v>
      </c>
      <c r="F17" s="51"/>
      <c r="J17" s="28"/>
      <c r="K17" s="58" t="s">
        <v>46</v>
      </c>
      <c r="L17" s="60" t="str">
        <f>K17</f>
        <v>多列印刷機能</v>
      </c>
      <c r="M17" s="20"/>
      <c r="N17" s="23"/>
      <c r="O17" s="20"/>
      <c r="P17" s="23"/>
      <c r="Q17" s="20"/>
      <c r="R17" s="23"/>
      <c r="S17" s="20"/>
      <c r="T17" s="23"/>
      <c r="U17" s="23"/>
      <c r="V17" s="23"/>
      <c r="W17" s="23"/>
      <c r="X17" s="23"/>
      <c r="Y17" s="23"/>
    </row>
    <row r="18" spans="1:25" ht="17.7" customHeight="1" x14ac:dyDescent="0.2">
      <c r="A18" s="102"/>
      <c r="B18" s="18">
        <v>2</v>
      </c>
      <c r="C18" s="40" t="str" cm="1">
        <f t="array" ref="C18">INDEX($K18:$Z18,($K$6-1)*1+1)&amp;""</f>
        <v>広幅印刷対応機能</v>
      </c>
      <c r="F18" s="51"/>
      <c r="J18" s="28"/>
      <c r="K18" s="59" t="s">
        <v>47</v>
      </c>
      <c r="L18" s="61" t="str">
        <f>K18</f>
        <v>広幅印刷対応機能</v>
      </c>
      <c r="M18" s="21"/>
      <c r="N18" s="24"/>
      <c r="O18" s="21"/>
      <c r="P18" s="24"/>
      <c r="Q18" s="21"/>
      <c r="R18" s="24"/>
      <c r="S18" s="21"/>
      <c r="T18" s="24"/>
      <c r="U18" s="24"/>
      <c r="V18" s="24"/>
      <c r="W18" s="24"/>
      <c r="X18" s="24"/>
      <c r="Y18" s="24"/>
    </row>
    <row r="19" spans="1:25" ht="17.7" customHeight="1" x14ac:dyDescent="0.2">
      <c r="A19" s="102"/>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x14ac:dyDescent="0.2">
      <c r="A20" s="102"/>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2"/>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2"/>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2"/>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2"/>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2"/>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2"/>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fzYbQAmsjldrIJf4zXZiSYwqeFzl0k60AbGTCyPB0oi7s8ICYnj0ufAz3DEYjL3oEjNTbCk27oT0ASSuic45jA==" saltValue="yPS8PnzmeHX0z1c67ukxEw=="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Props1.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3306E8-0A06-4B7A-B7BF-DC5FC6F68A33}">
  <ds:schemaRefs>
    <ds:schemaRef ds:uri="http://schemas.microsoft.com/office/2006/metadata/properties"/>
    <ds:schemaRef ds:uri="http://purl.org/dc/terms/"/>
    <ds:schemaRef ds:uri="5096ed87-1394-41ba-9857-c6b625d49cbd"/>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307f33d5-412e-42f7-880e-964369499a37"/>
    <ds:schemaRef ds:uri="http://www.w3.org/XML/1998/namespace"/>
    <ds:schemaRef ds:uri="http://purl.org/dc/dcmityp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2026-07-27T08:22:36Z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