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066A552-910D-432D-B499-81BB71972790}" xr6:coauthVersionLast="47" xr6:coauthVersionMax="47" xr10:uidLastSave="{00000000-0000-0000-0000-000000000000}"/>
  <workbookProtection workbookAlgorithmName="SHA-512" workbookHashValue="g067GELaE6UVca1Ary82lVbhx4I5GPAiaI4TrCKRsRZSxmBSzySeFcLaeNVY7jvu8S6tvLPTDi7y7Pt8XA4Vzw==" workbookSaltValue="h7hdOYyYT6RZ/eopH61OhA=="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C20" i="36" a="1"/>
  <c r="C20" i="36" s="1"/>
  <c r="C17" i="36" a="1"/>
  <c r="C17" i="36" s="1"/>
  <c r="D19" i="33" s="1"/>
  <c r="N19" i="33" s="1"/>
  <c r="C21" i="36" a="1"/>
  <c r="C21" i="36" s="1"/>
  <c r="D23" i="33" s="1"/>
  <c r="C22" i="36" a="1"/>
  <c r="C22" i="36" s="1"/>
  <c r="D24" i="33" s="1"/>
  <c r="C23" i="36" a="1"/>
  <c r="C23" i="36" s="1"/>
  <c r="D25" i="33" s="1"/>
  <c r="D27" i="33"/>
  <c r="D22"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<sst xmlns="http://schemas.openxmlformats.org/spreadsheetml/2006/main" count="124" uniqueCount="63">
  <si>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</si>
  <si>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</si>
  <si>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</si>
  <si>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</si>
  <si>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</si>
  <si>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</si>
  <si>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</si>
  <si>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</si>
  <si>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</si>
  <si>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</si>
  <si>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</si>
  <si>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</si>
  <si>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</si>
  <si>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</si>
  <si>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</si>
  <si>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</si>
  <si>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</si>
  <si>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</si>
  <si>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</si>
  <si>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</si>
  <si>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</si>
  <si>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</si>
  <si>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</si>
  <si>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</si>
  <si>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</si>
  <si>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</si>
  <si>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</si>
  <si>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</si>
  <si>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</si>
  <si>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</si>
  <si>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</si>
  <si>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</si>
  <si>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</si>
  <si>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</si>
  <si>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</si>
  <si>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</si>
  <si>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</si>
  <si>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</si>
  <si>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</si>
  <si>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</si>
  <si>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</si>
  <si>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</si>
  <si>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</si>
  <si>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</si>
  <si>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</si>
  <si>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</si>
  <si>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印刷物インサーター</t>
    <phoneticPr fontId="1"/>
  </si>
  <si>
    <t>印刷・同関連業</t>
  </si>
  <si>
    <t>製造業</t>
  </si>
  <si>
    <t>倉庫業</t>
  </si>
  <si>
    <t>卸売業</t>
  </si>
  <si>
    <t>小売業</t>
  </si>
  <si>
    <t>情報サービス業</t>
  </si>
  <si>
    <t>1.事業所の従事者が行っている印刷業務（印刷物の封入・封緘作業）を印刷物インサーターに置き換える</t>
  </si>
  <si>
    <t>2.すでに別の印刷物インサーターが行っている印刷業務（印刷物の封入・封緘作業）を今回申請する印刷物インサーターで行う</t>
  </si>
  <si>
    <t>1.事業所の従事者が行っている加工・生産業務（印刷物の封入・封緘作業）を印刷物インサーターに置き換える</t>
  </si>
  <si>
    <t>2.すでに別の印刷物インサーターが行っている加工・生産業務（印刷物の封入・封緘作業）を今回申請する印刷物インサーターで行う</t>
  </si>
  <si>
    <t>1.事業所の従事者が行っている梱包・加工、出荷業務（印刷物の封入・封緘作業）を印刷物インサーターに置き換える</t>
  </si>
  <si>
    <t>2.すでに別の印刷物インサーターが行っている梱包・加工、出荷業務（印刷物の封入・封緘作業）を今回申請する印刷物インサーターで行う</t>
  </si>
  <si>
    <t>1.店舗スタッフが行っている販売・納品業務（印刷物の封入・封緘作業）を印刷物インサーターに置き換える</t>
  </si>
  <si>
    <t>2.すでに別の印刷物インサーターが行っている販売・納品業務（印刷物の封入・封緘作業）を今回申請する印刷物インサーターで行う</t>
  </si>
  <si>
    <t>1.事業所の従事者が行っている出荷業務（印刷物の封入・封緘作業）を印刷物インサーターに置き換える</t>
  </si>
  <si>
    <t>2.すでに別の印刷物インサーターが行っている出荷業務（印刷物の封入・封緘作業）を今回申請する印刷物インサーターで行う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</si>
</sst>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46</v>
      </c>
      <c r="F5" s="76"/>
      <c r="G5" s="76"/>
      <c r="H5" s="76"/>
      <c r="I5" s="76"/>
      <c r="J5" s="77"/>
    </row>
    <row r="6" spans="2:16" ht="17.7" customHeight="1" x14ac:dyDescent="0.2">
      <c r="C6" s="73" t="s">
        <v>1</v>
      </c>
      <c r="D6" s="74"/>
      <c r="E6" s="78" t="str">
        <f>業種データ!K5</f>
        <v>印刷・同関連業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wC5cKWgAHHVsOP0R7A4X6RYLCEzo+fVoVg5WPQt+ExCTJ6pQ/wAvYFeKyGiIPFxGEXes2WoO9dMYRX8+rW89rw==" saltValue="2HZn0Q+cxaKTdEGLdO8M6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47</v>
      </c>
      <c r="L5" s="30" t="s">
        <v>47</v>
      </c>
      <c r="M5" s="31" t="s">
        <v>48</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印刷・同関連業 - 1</v>
      </c>
      <c r="D9" s="102"/>
      <c r="E9" s="102"/>
      <c r="F9" s="102"/>
      <c r="G9" s="103"/>
      <c r="K9" s="97" t="str">
        <f>L5 &amp; " - " &amp; L$6</f>
        <v>印刷・同関連業 - 1</v>
      </c>
      <c r="L9" s="98"/>
      <c r="M9" s="98"/>
      <c r="N9" s="98"/>
      <c r="O9" s="99"/>
      <c r="P9" s="101" t="str">
        <f>M5 &amp; " - " &amp; M$6</f>
        <v>製造業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情報サービス業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1.事業所の従事者が行っている印刷業務（印刷物の封入・封緘作業）を印刷物インサーターに置き換える</v>
      </c>
      <c r="D11" s="38" t="str" cm="1">
        <f t="array" ref="D11">INDEX($K11:$BH11,($K$6-1)*5+2)&amp;""</f>
        <v>2.すでに別の印刷物インサーターが行っている印刷業務（印刷物の封入・封緘作業）を今回申請する印刷物インサーターで行う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48" t="s">
        <v>57</v>
      </c>
      <c r="V11" s="48" t="s">
        <v>58</v>
      </c>
      <c r="W11" s="49"/>
      <c r="X11" s="49"/>
      <c r="Y11" s="49"/>
      <c r="Z11" s="59" t="str">
        <f>U11</f>
        <v>1.事業所の従事者が行っている梱包・加工、出荷業務（印刷物の封入・封緘作業）を印刷物インサーターに置き換える</v>
      </c>
      <c r="AA11" s="59" t="str">
        <f>V11</f>
        <v>2.すでに別の印刷物インサーターが行っている梱包・加工、出荷業務（印刷物の封入・封緘作業）を今回申請する印刷物インサーターで行う</v>
      </c>
      <c r="AB11" s="49"/>
      <c r="AC11" s="49"/>
      <c r="AD11" s="49"/>
      <c r="AE11" s="48" t="s">
        <v>59</v>
      </c>
      <c r="AF11" s="48" t="s">
        <v>60</v>
      </c>
      <c r="AG11" s="49"/>
      <c r="AH11" s="49"/>
      <c r="AI11" s="49"/>
      <c r="AJ11" s="48" t="s">
        <v>61</v>
      </c>
      <c r="AK11" s="48" t="s">
        <v>62</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印刷・同関連業 - 1</v>
      </c>
      <c r="D15" s="50"/>
      <c r="E15" s="50"/>
      <c r="F15" s="50"/>
      <c r="G15" s="26"/>
      <c r="H15" s="26"/>
      <c r="I15" s="26"/>
      <c r="J15" s="27"/>
      <c r="K15" s="32" t="str">
        <f t="shared" ref="K15:T15" si="1">L5 &amp; " - " &amp; L$6</f>
        <v>印刷・同関連業 - 1</v>
      </c>
      <c r="L15" s="34" t="str">
        <f t="shared" si="1"/>
        <v>製造業 - 2</v>
      </c>
      <c r="M15" s="55" t="str">
        <f t="shared" si="1"/>
        <v>倉庫業 - 3</v>
      </c>
      <c r="N15" s="34" t="str">
        <f t="shared" si="1"/>
        <v>卸売業 - 4</v>
      </c>
      <c r="O15" s="33" t="str">
        <f t="shared" si="1"/>
        <v>小売業 - 5</v>
      </c>
      <c r="P15" s="34" t="str">
        <f t="shared" si="1"/>
        <v>情報サービス業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ttu6Us8lEk6TNIw7DT9ffDZaYsQgIyyK4j+j5L7jz4sePh6Wtq6oqvmg7dGC7awyScZFc893MTLk/qtMEb/DCQ==" saltValue="p9LGK7yUtbAAZQprAQIv+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5096ed87-1394-41ba-9857-c6b625d49c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