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8892C0C-AA8D-450E-8271-CE57CC9DF15A}" xr6:coauthVersionLast="47" xr6:coauthVersionMax="47" xr10:uidLastSave="{00000000-0000-0000-0000-000000000000}"/>
  <workbookProtection workbookAlgorithmName="SHA-512" workbookHashValue="mWAW3VYZM+WebzKU9wlYqB2C330utadA7195mzQ+fAAxJzfRuejOVJipfTmSxodoKPzdNxNPb0IqpURGMrdzDg==" workbookSaltValue="GG205ntB/sSbodGzE/jLk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D27" i="33" s="1"/>
  <c r="C26" i="36" a="1"/>
  <c r="C26" i="36" s="1"/>
  <c r="C20" i="36" a="1"/>
  <c r="C20" i="36" s="1"/>
  <c r="D22" i="33" s="1"/>
  <c r="C17" i="36" a="1"/>
  <c r="C17" i="36" s="1"/>
  <c r="D19" i="33" s="1"/>
  <c r="N19" i="33" s="1"/>
  <c r="C21" i="36" a="1"/>
  <c r="C21" i="36" s="1"/>
  <c r="D23" i="33" s="1"/>
  <c r="C22" i="36" a="1"/>
  <c r="C22" i="36" s="1"/>
  <c r="D24" i="33" s="1"/>
  <c r="C23" i="36" a="1"/>
  <c r="C23" i="36" s="1"/>
  <c r="D25" i="33" s="1"/>
  <c r="D26"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<sst xmlns="http://schemas.openxmlformats.org/spreadsheetml/2006/main" count="111" uniqueCount="50">
  <si>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</si>
  <si>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</si>
  <si>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</si>
  <si>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</si>
  <si>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</si>
  <si>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</si>
  <si>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</si>
  <si>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</si>
  <si>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</si>
  <si>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</si>
  <si>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</si>
  <si>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</si>
  <si>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</si>
  <si>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</si>
  <si>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</si>
  <si>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</si>
  <si>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</si>
  <si>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</si>
  <si>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</si>
  <si>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</si>
  <si>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</si>
  <si>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</si>
  <si>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</si>
  <si>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</si>
  <si>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</si>
  <si>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</si>
  <si>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</si>
  <si>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</si>
  <si>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</si>
  <si>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</si>
  <si>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</si>
  <si>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</si>
  <si>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</si>
  <si>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</si>
  <si>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</si>
  <si>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</si>
  <si>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</si>
  <si>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</si>
  <si>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</si>
  <si>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</si>
  <si>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</si>
  <si>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</si>
  <si>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</si>
  <si>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</si>
  <si>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</si>
  <si>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</si>
  <si>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rPh sb="0" eb="3">
      <t>セイゾウギョウ</t>
    </rPh>
    <phoneticPr fontId="1"/>
  </si>
  <si>
    <t>NC細穴放電加工機</t>
    <rPh sb="2" eb="3">
      <t>ホソ</t>
    </rPh>
    <rPh sb="3" eb="4">
      <t>アナ</t>
    </rPh>
    <rPh sb="4" eb="6">
      <t>ホウデン</t>
    </rPh>
    <rPh sb="6" eb="9">
      <t>カコウキ</t>
    </rPh>
    <phoneticPr fontId="1"/>
  </si>
  <si>
    <t>2.すでに別のNC細穴放電加工機が行っている加工・生産業務を今回申請するNC細穴放電加工機で行う</t>
  </si>
  <si>
    <t>1.事業所の従事者が細穴放電加工機で行っている加工・生産業務をNC細穴放電加工機に置き換える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</si>
</sst>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47</v>
      </c>
      <c r="F5" s="75"/>
      <c r="G5" s="75"/>
      <c r="H5" s="75"/>
      <c r="I5" s="75"/>
      <c r="J5" s="76"/>
    </row>
    <row r="6" spans="2:16" ht="17.7" customHeight="1" x14ac:dyDescent="0.2">
      <c r="C6" s="72" t="s">
        <v>1</v>
      </c>
      <c r="D6" s="73"/>
      <c r="E6" s="77" t="str">
        <f>業種データ!K5</f>
        <v>製造業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45</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uSMJ4ZNmt87fk1zQmZTMJEFS6DScCYe0JjKqebA3rRHoDPmYMeJSKb7z8vzRjwS8TUhd5csTDjN4mvCrCgrxw==" saltValue="+AX6bpHkP0pUMO6LB5Ekl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1.事業所の従事者が細穴放電加工機で行っている加工・生産業務をNC細穴放電加工機に置き換える</v>
      </c>
      <c r="D11" s="38" t="str" cm="1">
        <f t="array" ref="D11">INDEX($K11:$BH11,($K$6-1)*5+2)&amp;""</f>
        <v>2.すでに別のNC細穴放電加工機が行っている加工・生産業務を今回申請するNC細穴放電加工機で行う</v>
      </c>
      <c r="E11" s="38" t="str" cm="1">
        <f t="array" ref="E11">INDEX($K11:$BH11,($K$6-1)*5+3)&amp;""</f>
        <v/>
      </c>
      <c r="F11" s="38" t="str" cm="1">
        <f t="array" ref="F11">INDEX($K11:$BH11,($K$6-1)*5+4)&amp;""</f>
        <v/>
      </c>
      <c r="G11" s="39" t="str" cm="1">
        <f t="array" ref="G11">INDEX($K11:$BH11,($K$6-1)*5+5)&amp;""</f>
        <v/>
      </c>
      <c r="K11" s="48" t="s">
        <v>49</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g9tqdjkRLIJ6IMPkz/cuIEKk+ZGwYf9rgExLTjholnh5EJ1cf8+oLvAgxgW6t2U2O+3PIaeLhIJMvgVpe3wWUA==" saltValue="Dme1ceC01HaX8JIBMVTTQ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89109-B4D5-4461-A0D8-019C296FC204}"/>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2025-05-14T11:26:04Z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