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776D7AC-3C56-4617-A3BC-C8B71AD8D5E3}" xr6:coauthVersionLast="47" xr6:coauthVersionMax="47" xr10:uidLastSave="{00000000-0000-0000-0000-000000000000}"/>
  <workbookProtection workbookAlgorithmName="SHA-512" workbookHashValue="Tqkeomd2Eu2kzNqSOz/Unpm2QFJbdHsUIT3YGvcXfzZnR4giys00EGQ1Q0OQebR7dGxKmW0xGZmka0jCmnzf4Q==" workbookSaltValue="Z0DuPdEzWru8UtNem/wQ3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<sst xmlns="http://schemas.openxmlformats.org/spreadsheetml/2006/main" count="111" uniqueCount="51">
  <si>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</si>
  <si>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</si>
  <si>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</si>
  <si>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</si>
  <si>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</si>
  <si>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</si>
  <si>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</si>
  <si>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</si>
  <si>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</si>
  <si>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</si>
  <si>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</si>
  <si>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</si>
  <si>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</si>
  <si>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</si>
  <si>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</si>
  <si>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</si>
  <si>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</si>
  <si>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</si>
  <si>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</si>
  <si>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</si>
  <si>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</si>
  <si>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</si>
  <si>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</si>
  <si>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</si>
  <si>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</si>
  <si>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</si>
  <si>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</si>
  <si>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</si>
  <si>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</si>
  <si>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</si>
  <si>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</si>
  <si>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</si>
  <si>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</si>
  <si>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</si>
  <si>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</si>
  <si>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</si>
  <si>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</si>
  <si>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</si>
  <si>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</si>
  <si>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</si>
  <si>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</si>
  <si>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</si>
  <si>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</si>
  <si>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</si>
  <si>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</si>
  <si>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</si>
  <si>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</si>
  <si>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プレス間搬送ロボット</t>
    <phoneticPr fontId="1"/>
  </si>
  <si>
    <t>製造業</t>
    <phoneticPr fontId="1"/>
  </si>
  <si>
    <t>1.事業所の従事者が人手で行っている加工・生産業務（ワーク取付・運搬）をプレス間搬送ロボットに置き換える</t>
  </si>
  <si>
    <t>2.すでに別のプレス間搬送ロボットが行っている加工・生産業務（ワーク取付・運搬）を今回申請するプレス間搬送ロボットで行う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</si>
</sst>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47</v>
      </c>
      <c r="F5" s="76"/>
      <c r="G5" s="76"/>
      <c r="H5" s="76"/>
      <c r="I5" s="76"/>
      <c r="J5" s="77"/>
    </row>
    <row r="6" spans="2:16" ht="17.7" customHeight="1" x14ac:dyDescent="0.2">
      <c r="C6" s="73" t="s">
        <v>1</v>
      </c>
      <c r="D6" s="74"/>
      <c r="E6" s="78" t="str">
        <f>業種データ!K5</f>
        <v>製造業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65.400000000000006"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luisYGn9paponoYXui5MjIMj4jW8/aEjcKQpfhFYRD3KEqwlspa9WvdKpzTLb2dPj6C3pNlQMJKmHXP7uqD33w==" saltValue="myNP7uRF9EZa8zTLEqX1Y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46</v>
      </c>
      <c r="L5" s="30" t="s">
        <v>48</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- 1</v>
      </c>
      <c r="D9" s="102"/>
      <c r="E9" s="102"/>
      <c r="F9" s="102"/>
      <c r="G9" s="103"/>
      <c r="K9" s="97" t="str">
        <f>L5 &amp; " - " &amp; L$6</f>
        <v>製造業 - 1</v>
      </c>
      <c r="L9" s="98"/>
      <c r="M9" s="98"/>
      <c r="N9" s="98"/>
      <c r="O9" s="99"/>
      <c r="P9" s="101" t="str">
        <f>M5 &amp; " - " &amp; M$6</f>
        <v xml:space="preserve"> - </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1.事業所の従事者が人手で行っている加工・生産業務（ワーク取付・運搬）をプレス間搬送ロボットに置き換える</v>
      </c>
      <c r="D11" s="38" t="str" cm="1">
        <f t="array" ref="D11">INDEX($K11:$BH11,($K$6-1)*5+2)&amp;""</f>
        <v>2.すでに別のプレス間搬送ロボットが行っている加工・生産業務（ワーク取付・運搬）を今回申請するプレス間搬送ロボットで行う</v>
      </c>
      <c r="E11" s="38" t="str" cm="1">
        <f t="array" ref="E11">INDEX($K11:$BH11,($K$6-1)*5+3)&amp;""</f>
        <v/>
      </c>
      <c r="F11" s="38" t="str" cm="1">
        <f t="array" ref="F11">INDEX($K11:$BH11,($K$6-1)*5+4)&amp;""</f>
        <v/>
      </c>
      <c r="G11" s="39" t="str" cm="1">
        <f t="array" ref="G11">INDEX($K11:$BH11,($K$6-1)*5+5)&amp;""</f>
        <v/>
      </c>
      <c r="K11" s="48" t="s">
        <v>49</v>
      </c>
      <c r="L11" s="48" t="s">
        <v>50</v>
      </c>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NKYvdOaaBS37LXLT1PyF2zi6Fivto+IUlYFGoZsRk4Kt8ImF1Em8ArofBBsihibgSVzwISVpOWRzbWiiBFu4Ng==" saltValue="IQiCUk63e7WXKAtVfub8q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