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9AA2A196-5162-4B42-A6AF-68D13DA97BBD}" xr6:coauthVersionLast="47" xr6:coauthVersionMax="47" xr10:uidLastSave="{00000000-0000-0000-0000-000000000000}"/>
  <workbookProtection workbookAlgorithmName="SHA-512" workbookHashValue="/IHBFqMZuCc3JAjsVQmE6BP43XdaNc99WWL4aczMFDsPA6UPGIb5MFaWEQzqeuLU+1TB57koPQ1tymcF4F/GhA==" workbookSaltValue="PSF7H1agvk5qY1sn/t915w=="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1" i="36" l="1"/>
  <c r="AJ11" i="36"/>
  <c r="AF11" i="36"/>
  <c r="AE11" i="36"/>
  <c r="AA11" i="36"/>
  <c r="Z11" i="36"/>
  <c r="Q11" i="36"/>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<sst xmlns="http://schemas.openxmlformats.org/spreadsheetml/2006/main" count="148" uniqueCount="57">
  <si>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</si>
  <si>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</si>
  <si>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</si>
  <si>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</si>
  <si>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</si>
  <si>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</si>
  <si>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</si>
  <si>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</si>
  <si>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</si>
  <si>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</si>
  <si>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</si>
  <si>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</si>
  <si>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</si>
  <si>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</si>
  <si>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</si>
  <si>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</si>
  <si>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</si>
  <si>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</si>
  <si>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</si>
  <si>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</si>
  <si>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</si>
  <si>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</si>
  <si>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</si>
  <si>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</si>
  <si>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</si>
  <si>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</si>
  <si>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</si>
  <si>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</si>
  <si>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</si>
  <si>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</si>
  <si>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</si>
  <si>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</si>
  <si>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</si>
  <si>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</si>
  <si>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</si>
  <si>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</si>
  <si>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</si>
  <si>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</si>
  <si>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</si>
  <si>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</si>
  <si>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</si>
  <si>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</si>
  <si>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</si>
  <si>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</si>
  <si>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</si>
  <si>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</si>
  <si>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倉庫業</t>
  </si>
  <si>
    <t>製造業</t>
  </si>
  <si>
    <t>小売業</t>
  </si>
  <si>
    <t>建設業</t>
  </si>
  <si>
    <t>物品賃貸業</t>
  </si>
  <si>
    <t>生活関連サービス業</t>
  </si>
  <si>
    <t>RFIDによる一括読み取りシステム</t>
    <rPh sb="7" eb="9">
      <t>イッカツ</t>
    </rPh>
    <rPh sb="9" eb="10">
      <t>ヨ</t>
    </rPh>
    <rPh sb="11" eb="12">
      <t>ト</t>
    </rPh>
    <phoneticPr fontId="1"/>
  </si>
  <si>
    <t>1.事業所の従事者が人手によるバーコード読み取りで行っている保管・在庫管理、入出庫業務をRFIDによる一括読み取りシステムに置き換える</t>
  </si>
  <si>
    <t>1.事業所の従事者が人手によるバーコード読み取りで行っている保管・在庫管理業務をRFIDによる一括読み取りシステムに置き換える</t>
  </si>
  <si>
    <t>2.すでに別のRFIDによる一括読み取りシステムで行っている保管・在庫管理、入出庫業務を今回申請するRFIDによる一括読み取りシステムで行う</t>
  </si>
  <si>
    <t>2.すでに別のRFIDによる一括読み取りシステムで行っている保管・在庫管理業務を今回申請するRFIDによる一括読み取りシステムで行う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</si>
</sst>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52</v>
      </c>
      <c r="F5" s="90"/>
      <c r="G5" s="90"/>
      <c r="H5" s="90"/>
      <c r="I5" s="90"/>
      <c r="J5" s="91"/>
    </row>
    <row r="6" spans="2:16" ht="17.7" customHeight="1" x14ac:dyDescent="0.2">
      <c r="C6" s="87" t="s">
        <v>1</v>
      </c>
      <c r="D6" s="88"/>
      <c r="E6" s="92" t="str">
        <f>業種データ!K5</f>
        <v>倉庫業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63.6"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HM3w7v5Ixc6zuUeLS/GUteGKPCz7j22J38pqY25/sF5E5CEYwyC/DMjjHQuqFHIU6Y1K556whC54ZHKRH6VaRg==" saltValue="LzG3CnRm+rmDzJLbSIlTqQ=="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46</v>
      </c>
      <c r="L5" s="30" t="s">
        <v>46</v>
      </c>
      <c r="M5" s="31" t="s">
        <v>47</v>
      </c>
      <c r="N5" s="31" t="s">
        <v>48</v>
      </c>
      <c r="O5" s="31" t="s">
        <v>49</v>
      </c>
      <c r="P5" s="31" t="s">
        <v>50</v>
      </c>
      <c r="Q5" s="31" t="s">
        <v>51</v>
      </c>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f t="shared" ref="M6:Z6" si="0">IF(M5&lt;&gt;"",COLUMN()-11,"")</f>
        <v>2</v>
      </c>
      <c r="N6" s="43">
        <f t="shared" si="0"/>
        <v>3</v>
      </c>
      <c r="O6" s="43">
        <f t="shared" si="0"/>
        <v>4</v>
      </c>
      <c r="P6" s="43">
        <f t="shared" si="0"/>
        <v>5</v>
      </c>
      <c r="Q6" s="43">
        <f t="shared" si="0"/>
        <v>6</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倉庫業 - 1</v>
      </c>
      <c r="D9" s="99"/>
      <c r="E9" s="99"/>
      <c r="F9" s="99"/>
      <c r="G9" s="100"/>
      <c r="K9" s="95" t="str">
        <f>L5 &amp; " - " &amp; L$6</f>
        <v>倉庫業 - 1</v>
      </c>
      <c r="L9" s="96"/>
      <c r="M9" s="96"/>
      <c r="N9" s="96"/>
      <c r="O9" s="97"/>
      <c r="P9" s="98" t="str">
        <f>M5 &amp; " - " &amp; M$6</f>
        <v>製造業 - 2</v>
      </c>
      <c r="Q9" s="99"/>
      <c r="R9" s="99"/>
      <c r="S9" s="99"/>
      <c r="T9" s="100"/>
      <c r="U9" s="95" t="str">
        <f>N5 &amp; " - " &amp; N$6</f>
        <v>小売業 - 3</v>
      </c>
      <c r="V9" s="96"/>
      <c r="W9" s="96"/>
      <c r="X9" s="96"/>
      <c r="Y9" s="97"/>
      <c r="Z9" s="98" t="str">
        <f>O5 &amp; " - " &amp; O$6</f>
        <v>建設業 - 4</v>
      </c>
      <c r="AA9" s="99"/>
      <c r="AB9" s="99"/>
      <c r="AC9" s="99"/>
      <c r="AD9" s="100"/>
      <c r="AE9" s="95" t="str">
        <f>P5 &amp; " - " &amp; P$6</f>
        <v>物品賃貸業 - 5</v>
      </c>
      <c r="AF9" s="96"/>
      <c r="AG9" s="96"/>
      <c r="AH9" s="96"/>
      <c r="AI9" s="97"/>
      <c r="AJ9" s="98" t="str">
        <f>Q5 &amp; " - " &amp; Q$6</f>
        <v>生活関連サービス業 - 6</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1.事業所の従事者が人手によるバーコード読み取りで行っている保管・在庫管理、入出庫業務をRFIDによる一括読み取りシステムに置き換える</v>
      </c>
      <c r="D11" s="38" t="str" cm="1">
        <f t="array" ref="D11">INDEX($K11:$CG11,($K$6-1)*5+2)&amp;""</f>
        <v>2.すでに別のRFIDによる一括読み取りシステムで行っている保管・在庫管理、入出庫業務を今回申請するRFIDによる一括読み取りシステムで行う</v>
      </c>
      <c r="E11" s="38" t="str" cm="1">
        <f t="array" ref="E11">INDEX($K11:$CG11,($K$6-1)*5+3)&amp;""</f>
        <v/>
      </c>
      <c r="F11" s="38" t="str" cm="1">
        <f t="array" ref="F11">INDEX($K11:$CG11,($K$6-1)*5+4)&amp;""</f>
        <v/>
      </c>
      <c r="G11" s="39" t="str" cm="1">
        <f t="array" ref="G11">INDEX($K11:$CG11,($K$6-1)*5+5)&amp;""</f>
        <v/>
      </c>
      <c r="K11" s="48" t="s">
        <v>53</v>
      </c>
      <c r="L11" s="48" t="s">
        <v>55</v>
      </c>
      <c r="M11" s="49"/>
      <c r="N11" s="49"/>
      <c r="O11" s="49"/>
      <c r="P11" s="58" t="str">
        <f>$K11</f>
        <v>1.事業所の従事者が人手によるバーコード読み取りで行っている保管・在庫管理、入出庫業務をRFIDによる一括読み取りシステムに置き換える</v>
      </c>
      <c r="Q11" s="58" t="str">
        <f>$L11</f>
        <v>2.すでに別のRFIDによる一括読み取りシステムで行っている保管・在庫管理、入出庫業務を今回申請するRFIDによる一括読み取りシステムで行う</v>
      </c>
      <c r="R11" s="49"/>
      <c r="S11" s="49"/>
      <c r="T11" s="49"/>
      <c r="U11" s="48" t="s">
        <v>54</v>
      </c>
      <c r="V11" s="48" t="s">
        <v>56</v>
      </c>
      <c r="W11" s="49"/>
      <c r="X11" s="49"/>
      <c r="Y11" s="49"/>
      <c r="Z11" s="58" t="str">
        <f>$K11</f>
        <v>1.事業所の従事者が人手によるバーコード読み取りで行っている保管・在庫管理、入出庫業務をRFIDによる一括読み取りシステムに置き換える</v>
      </c>
      <c r="AA11" s="58" t="str">
        <f>$L11</f>
        <v>2.すでに別のRFIDによる一括読み取りシステムで行っている保管・在庫管理、入出庫業務を今回申請するRFIDによる一括読み取りシステムで行う</v>
      </c>
      <c r="AB11" s="49"/>
      <c r="AC11" s="49"/>
      <c r="AD11" s="49"/>
      <c r="AE11" s="58" t="str">
        <f>$U11</f>
        <v>1.事業所の従事者が人手によるバーコード読み取りで行っている保管・在庫管理業務をRFIDによる一括読み取りシステムに置き換える</v>
      </c>
      <c r="AF11" s="58" t="str">
        <f>$V11</f>
        <v>2.すでに別のRFIDによる一括読み取りシステムで行っている保管・在庫管理業務を今回申請するRFIDによる一括読み取りシステムで行う</v>
      </c>
      <c r="AG11" s="49"/>
      <c r="AH11" s="49"/>
      <c r="AI11" s="49"/>
      <c r="AJ11" s="58" t="str">
        <f>$U11</f>
        <v>1.事業所の従事者が人手によるバーコード読み取りで行っている保管・在庫管理業務をRFIDによる一括読み取りシステムに置き換える</v>
      </c>
      <c r="AK11" s="58" t="str">
        <f>$V11</f>
        <v>2.すでに別のRFIDによる一括読み取りシステムで行っている保管・在庫管理業務を今回申請するRFIDによる一括読み取りシステムで行う</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倉庫業 - 1</v>
      </c>
      <c r="D15" s="50"/>
      <c r="E15" s="50"/>
      <c r="F15" s="50"/>
      <c r="G15" s="26"/>
      <c r="H15" s="26"/>
      <c r="I15" s="26"/>
      <c r="J15" s="27"/>
      <c r="K15" s="32" t="str">
        <f t="shared" ref="K15:Y15" si="1">L5 &amp; " - " &amp; L$6</f>
        <v>倉庫業 - 1</v>
      </c>
      <c r="L15" s="34" t="str">
        <f t="shared" si="1"/>
        <v>製造業 - 2</v>
      </c>
      <c r="M15" s="55" t="str">
        <f t="shared" si="1"/>
        <v>小売業 - 3</v>
      </c>
      <c r="N15" s="34" t="str">
        <f t="shared" si="1"/>
        <v>建設業 - 4</v>
      </c>
      <c r="O15" s="33" t="str">
        <f t="shared" si="1"/>
        <v>物品賃貸業 - 5</v>
      </c>
      <c r="P15" s="34" t="str">
        <f t="shared" si="1"/>
        <v>生活関連サービス業 - 6</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vOymrsVqG2vdriGVMJd5TnmshBrDiFSmCo/BGZloK74A5VmGiJsN3AzTZFfjrlae7MCKHXRrKEkRym2VX7wh3Q==" saltValue="Rb+rWo3p9RNbv2mRYQrv6w=="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C3542FF3-A923-4C1B-B1EA-197C5CDE0747}"/>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2026-04-06T10:58:44Z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