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A9563012-0611-462D-8AC7-BAD2B2BD4FDB}" xr6:coauthVersionLast="47" xr6:coauthVersionMax="47" xr10:uidLastSave="{00000000-0000-0000-0000-000000000000}"/>
  <workbookProtection workbookAlgorithmName="SHA-512" workbookHashValue="MsrUViictAzyTpotFvdfGCJPsuLFoug5ktDwuSKa2GpGF0K/axkTX9Sx1aTNT4xDeeoz8fA+Zg8VjQGBP2IuSA==" workbookSaltValue="Pplty7c9YZ3bBdlSrOJvk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<sst xmlns="http://schemas.openxmlformats.org/spreadsheetml/2006/main" count="117" uniqueCount="56">
  <si>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</si>
  <si>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</si>
  <si>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</si>
  <si>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</si>
  <si>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</si>
  <si>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</si>
  <si>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</si>
  <si>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</si>
  <si>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</si>
  <si>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</si>
  <si>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</si>
  <si>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</si>
  <si>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</si>
  <si>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</si>
  <si>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</si>
  <si>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</si>
  <si>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</si>
  <si>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</si>
  <si>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</si>
  <si>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</si>
  <si>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</si>
  <si>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</si>
  <si>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</si>
  <si>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</si>
  <si>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</si>
  <si>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</si>
  <si>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</si>
  <si>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</si>
  <si>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</si>
  <si>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</si>
  <si>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</si>
  <si>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</si>
  <si>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</si>
  <si>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</si>
  <si>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</si>
  <si>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</si>
  <si>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</si>
  <si>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</si>
  <si>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</si>
  <si>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</si>
  <si>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</si>
  <si>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</si>
  <si>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</si>
  <si>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</si>
  <si>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</si>
  <si>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</si>
  <si>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</si>
  <si>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倉庫業</t>
  </si>
  <si>
    <t>卸売業</t>
  </si>
  <si>
    <t>小売業</t>
  </si>
  <si>
    <t>シュリンクフィルム収縮装置</t>
    <phoneticPr fontId="1"/>
  </si>
  <si>
    <t>運輸業</t>
  </si>
  <si>
    <t>1.事業所の従事者が炉・工業用ドライヤー等を用いて行っている加工・生産業務（フィルム収縮作業）をシュリンクフィルム収縮装置に置き換える</t>
    <phoneticPr fontId="1"/>
  </si>
  <si>
    <t>2.すでに別のシュリンクフィルム収縮装置が行っている加工・生産業務（フィルム収縮作業）を今回申請するシュリンクフィルム収縮装置で行う</t>
  </si>
  <si>
    <t>1.事業所の従事者が炉・工業用ドライヤー等を用いて行っている梱包・加工業務（フィルム収縮作業）をシュリンクフィルム収縮装置に置き換える</t>
  </si>
  <si>
    <t>2.すでに別のシュリンクフィルム収縮装置が行っている梱包・加工業務（フィルム収縮作業）を今回申請するシュリンクフィルム収縮装置で行う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</si>
</sst>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50</v>
      </c>
      <c r="F5" s="76"/>
      <c r="G5" s="76"/>
      <c r="H5" s="76"/>
      <c r="I5" s="76"/>
      <c r="J5" s="77"/>
    </row>
    <row r="6" spans="2:16" ht="17.7" customHeight="1" x14ac:dyDescent="0.2">
      <c r="C6" s="73" t="s">
        <v>1</v>
      </c>
      <c r="D6" s="74"/>
      <c r="E6" s="78" t="str">
        <f>業種データ!K5</f>
        <v>倉庫業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65.400000000000006"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44</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q8Twpg/cWAoAcmYQ6rhFv0l3TZlvRgdYM2rLdSf9VIX6ak+jKzV2xpb6xfrNLUFP23SBhga16JrKqDXHHuD6+A==" saltValue="5ZvU7dQ/jc6fAy3x+Bomf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47</v>
      </c>
      <c r="L5" s="30" t="s">
        <v>46</v>
      </c>
      <c r="M5" s="31" t="s">
        <v>51</v>
      </c>
      <c r="N5" s="31" t="s">
        <v>47</v>
      </c>
      <c r="O5" s="31" t="s">
        <v>48</v>
      </c>
      <c r="P5" s="31" t="s">
        <v>49</v>
      </c>
      <c r="Q5" s="31"/>
      <c r="R5" s="31"/>
      <c r="S5" s="31"/>
      <c r="T5" s="31"/>
      <c r="U5" s="31"/>
      <c r="V5" s="29"/>
      <c r="W5" s="29"/>
      <c r="X5" s="29"/>
      <c r="Y5" s="29"/>
      <c r="Z5" s="29"/>
      <c r="AA5" s="29"/>
      <c r="AB5" s="29"/>
      <c r="AC5" s="29"/>
      <c r="AD5" s="29"/>
      <c r="AE5" s="29"/>
    </row>
    <row r="6" spans="1:60" ht="17.7" customHeight="1" thickBot="1" x14ac:dyDescent="0.25">
      <c r="K6" s="38">
        <f>HLOOKUP(K5,L5:AE6,2,FALSE)</f>
        <v>3</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倉庫業 - 3</v>
      </c>
      <c r="D9" s="102"/>
      <c r="E9" s="102"/>
      <c r="F9" s="102"/>
      <c r="G9" s="103"/>
      <c r="K9" s="97" t="str">
        <f>L5 &amp; " - " &amp; L$6</f>
        <v>製造業 - 1</v>
      </c>
      <c r="L9" s="98"/>
      <c r="M9" s="98"/>
      <c r="N9" s="98"/>
      <c r="O9" s="99"/>
      <c r="P9" s="101" t="str">
        <f>M5 &amp; " - " &amp; M$6</f>
        <v>運輸業 - 2</v>
      </c>
      <c r="Q9" s="102"/>
      <c r="R9" s="102"/>
      <c r="S9" s="102"/>
      <c r="T9" s="103"/>
      <c r="U9" s="97" t="str">
        <f>N5 &amp; " - " &amp; N$6</f>
        <v>倉庫業 - 3</v>
      </c>
      <c r="V9" s="98"/>
      <c r="W9" s="98"/>
      <c r="X9" s="98"/>
      <c r="Y9" s="99"/>
      <c r="Z9" s="101" t="str">
        <f>O5 &amp; " - " &amp; O$6</f>
        <v>卸売業 - 4</v>
      </c>
      <c r="AA9" s="102"/>
      <c r="AB9" s="102"/>
      <c r="AC9" s="102"/>
      <c r="AD9" s="103"/>
      <c r="AE9" s="97" t="str">
        <f>P5 &amp; " - " &amp; P$6</f>
        <v>小売業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1.事業所の従事者が炉・工業用ドライヤー等を用いて行っている梱包・加工業務（フィルム収縮作業）をシュリンクフィルム収縮装置に置き換える</v>
      </c>
      <c r="D11" s="38" t="str" cm="1">
        <f t="array" ref="D11">INDEX($K11:$BH11,($K$6-1)*5+2)&amp;""</f>
        <v>2.すでに別のシュリンクフィルム収縮装置が行っている梱包・加工業務（フィルム収縮作業）を今回申請するシュリンクフィルム収縮装置で行う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59" t="str">
        <f>$P11</f>
        <v>1.事業所の従事者が炉・工業用ドライヤー等を用いて行っている梱包・加工業務（フィルム収縮作業）をシュリンクフィルム収縮装置に置き換える</v>
      </c>
      <c r="V11" s="59" t="str">
        <f>$Q11</f>
        <v>2.すでに別のシュリンクフィルム収縮装置が行っている梱包・加工業務（フィルム収縮作業）を今回申請するシュリンクフィルム収縮装置で行う</v>
      </c>
      <c r="W11" s="49"/>
      <c r="X11" s="49"/>
      <c r="Y11" s="49"/>
      <c r="Z11" s="59" t="str">
        <f>$P11</f>
        <v>1.事業所の従事者が炉・工業用ドライヤー等を用いて行っている梱包・加工業務（フィルム収縮作業）をシュリンクフィルム収縮装置に置き換える</v>
      </c>
      <c r="AA11" s="59" t="str">
        <f>$Q11</f>
        <v>2.すでに別のシュリンクフィルム収縮装置が行っている梱包・加工業務（フィルム収縮作業）を今回申請するシュリンクフィルム収縮装置で行う</v>
      </c>
      <c r="AB11" s="49"/>
      <c r="AC11" s="49"/>
      <c r="AD11" s="49"/>
      <c r="AE11" s="59" t="str">
        <f>$P11</f>
        <v>1.事業所の従事者が炉・工業用ドライヤー等を用いて行っている梱包・加工業務（フィルム収縮作業）をシュリンクフィルム収縮装置に置き換える</v>
      </c>
      <c r="AF11" s="59" t="str">
        <f>$Q11</f>
        <v>2.すでに別のシュリンクフィルム収縮装置が行っている梱包・加工業務（フィルム収縮作業）を今回申請するシュリンクフィルム収縮装置で行う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倉庫業 - 3</v>
      </c>
      <c r="D15" s="50"/>
      <c r="E15" s="50"/>
      <c r="F15" s="50"/>
      <c r="G15" s="26"/>
      <c r="H15" s="26"/>
      <c r="I15" s="26"/>
      <c r="J15" s="27"/>
      <c r="K15" s="32" t="str">
        <f t="shared" ref="K15:T15" si="1">L5 &amp; " - " &amp; L$6</f>
        <v>製造業 - 1</v>
      </c>
      <c r="L15" s="34" t="str">
        <f t="shared" si="1"/>
        <v>運輸業 - 2</v>
      </c>
      <c r="M15" s="55" t="str">
        <f t="shared" si="1"/>
        <v>倉庫業 - 3</v>
      </c>
      <c r="N15" s="34" t="str">
        <f t="shared" si="1"/>
        <v>卸売業 - 4</v>
      </c>
      <c r="O15" s="33" t="str">
        <f t="shared" si="1"/>
        <v>小売業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itE7vKJyhIa/Gnjhrn/O/4TQYssAhUyfZnOEt1Rd1XuBLyfi3aXlea0Ovgc2ntcwba9RQFp6+InwRPPR3y3m4w==" saltValue="L/y03BJXfGze69VzNPc1P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2025-11-17T10:31:00Z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